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ВЕСТНИК МС\АЗИЗОВА Н.В\Совет\Совет 26.10.2026\Решения\ИЗМ от 26.10.2026_3\"/>
    </mc:Choice>
  </mc:AlternateContent>
  <xr:revisionPtr revIDLastSave="0" documentId="13_ncr:1_{E365099D-FAF8-44EA-BBDB-1341989CFB37}" xr6:coauthVersionLast="47" xr6:coauthVersionMax="47" xr10:uidLastSave="{00000000-0000-0000-0000-000000000000}"/>
  <bookViews>
    <workbookView xWindow="-120" yWindow="-120" windowWidth="25440" windowHeight="15390" tabRatio="500" xr2:uid="{D21034AA-A988-4CFE-A85E-82DA60107AD0}"/>
  </bookViews>
  <sheets>
    <sheet name="2026_2 проект" sheetId="10" r:id="rId1"/>
    <sheet name="Лист2" sheetId="3" r:id="rId2"/>
    <sheet name="Лист3" sheetId="4" r:id="rId3"/>
  </sheets>
  <definedNames>
    <definedName name="_xlnm.Print_Area" localSheetId="0">'2026_2 проект'!$A$1:$H$21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0" l="1"/>
  <c r="F13" i="10"/>
  <c r="H14" i="10"/>
  <c r="G14" i="10"/>
  <c r="F14" i="10"/>
  <c r="F12" i="10"/>
  <c r="H12" i="10"/>
  <c r="G12" i="10"/>
  <c r="G11" i="10" l="1"/>
  <c r="H11" i="10"/>
  <c r="F11" i="10"/>
  <c r="H17" i="10"/>
  <c r="H16" i="10" s="1"/>
  <c r="F17" i="10"/>
  <c r="F16" i="10" s="1"/>
  <c r="G17" i="10"/>
  <c r="G16" i="10" s="1"/>
  <c r="F21" i="10" l="1"/>
  <c r="H21" i="10"/>
  <c r="H28" i="10" s="1"/>
  <c r="G21" i="10"/>
  <c r="G25" i="10" s="1"/>
  <c r="H25" i="10" s="1"/>
  <c r="G28" i="10"/>
  <c r="G26" i="10" l="1"/>
  <c r="H26" i="10" s="1"/>
</calcChain>
</file>

<file path=xl/sharedStrings.xml><?xml version="1.0" encoding="utf-8"?>
<sst xmlns="http://schemas.openxmlformats.org/spreadsheetml/2006/main" count="40" uniqueCount="40">
  <si>
    <t>Приложение № 1</t>
  </si>
  <si>
    <t xml:space="preserve"> 1 00 00000 00 0000 000</t>
  </si>
  <si>
    <t>НАЛОГОВЫЕ И НЕНАЛОГОВЫЕ ДОХОДЫ</t>
  </si>
  <si>
    <t>НАЛОГИ НА ПРИБЫЛЬ, ДОХОДЫ</t>
  </si>
  <si>
    <t xml:space="preserve"> 2 00 00000 00 0000 000</t>
  </si>
  <si>
    <t>БЕЗВОЗМЕЗДНЫЕ ПОСТУПЛЕНИЯ</t>
  </si>
  <si>
    <t xml:space="preserve"> 2 02 00000 00 0000 000 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</si>
  <si>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</si>
  <si>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</si>
  <si>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</si>
  <si>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 xml:space="preserve"> 2 02 30000 00 0000 150 </t>
  </si>
  <si>
    <t>Субвенции бюджетам бюджетной системы Российской Федерации</t>
  </si>
  <si>
    <t xml:space="preserve">ДОХОДЫ БЮДЖЕТА - ВСЕГО </t>
  </si>
  <si>
    <t>Налог на доходы физических лиц</t>
  </si>
  <si>
    <t>1 01 02000 01 0000 110</t>
  </si>
  <si>
    <t>1 01 00000 00 0000 000</t>
  </si>
  <si>
    <t>Субсидии бюджетам бюджетной системы Российской Федерации (межбюджетные субсидии)</t>
  </si>
  <si>
    <t>2 02 20000 00 0000 150</t>
  </si>
  <si>
    <t>2027г</t>
  </si>
  <si>
    <t xml:space="preserve">в ведомость </t>
  </si>
  <si>
    <t>расчет условно-утвержденные</t>
  </si>
  <si>
    <t>условно-утвержденные в решение</t>
  </si>
  <si>
    <t>2028г</t>
  </si>
  <si>
    <t>МОЯ  ПРОВЕРКА</t>
  </si>
  <si>
    <t>в газету не брать</t>
  </si>
  <si>
    <t xml:space="preserve">Наименование </t>
  </si>
  <si>
    <t>плановый период</t>
  </si>
  <si>
    <t>2026 год</t>
  </si>
  <si>
    <t>2027 год</t>
  </si>
  <si>
    <t>2028 год</t>
  </si>
  <si>
    <t>(тыс.руб)</t>
  </si>
  <si>
    <t>Доходы бюджета</t>
  </si>
  <si>
    <t>Код</t>
  </si>
  <si>
    <t>1 16 00000 00 0000 000</t>
  </si>
  <si>
    <t>ШТРАФЫ, САНКЦИИ, ВОЗМЕЩЕНИЕ УЩЕРБА</t>
  </si>
  <si>
    <t>1 16 02000 02 0000 140</t>
  </si>
  <si>
    <t>Административные штрафы, установленные законами субъектов Российской Фдерации об административных правонарушениях</t>
  </si>
  <si>
    <t xml:space="preserve">внутригородского муниципального образования города федерального значения Санкт-Петербурга поселок Репино </t>
  </si>
  <si>
    <t xml:space="preserve">на 2026 год и на плановый период 2027 и 2028 годов </t>
  </si>
  <si>
    <t xml:space="preserve">к решению МС ВМО поселок Репино № 1-8 от 26.10.2026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</si>
</sst>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Arial Cyr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/>
    <xf numFmtId="165" fontId="8" fillId="0" borderId="3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3" fontId="1" fillId="0" borderId="9" xfId="0" applyNumberFormat="1" applyFont="1" applyBorder="1" applyAlignment="1">
      <alignment horizontal="center"/>
    </xf>
    <xf numFmtId="164" fontId="1" fillId="0" borderId="9" xfId="0" applyNumberFormat="1" applyFont="1" applyBorder="1"/>
    <xf numFmtId="2" fontId="1" fillId="0" borderId="9" xfId="0" applyNumberFormat="1" applyFont="1" applyBorder="1"/>
    <xf numFmtId="10" fontId="1" fillId="0" borderId="10" xfId="0" applyNumberFormat="1" applyFont="1" applyBorder="1" applyAlignment="1">
      <alignment horizontal="left"/>
    </xf>
    <xf numFmtId="0" fontId="1" fillId="0" borderId="11" xfId="0" applyFont="1" applyBorder="1"/>
    <xf numFmtId="3" fontId="1" fillId="0" borderId="0" xfId="0" applyNumberFormat="1" applyFont="1" applyAlignment="1">
      <alignment horizontal="center"/>
    </xf>
    <xf numFmtId="2" fontId="1" fillId="0" borderId="0" xfId="0" applyNumberFormat="1" applyFont="1"/>
    <xf numFmtId="10" fontId="1" fillId="0" borderId="12" xfId="0" applyNumberFormat="1" applyFont="1" applyBorder="1" applyAlignment="1">
      <alignment horizontal="left"/>
    </xf>
    <xf numFmtId="0" fontId="1" fillId="0" borderId="12" xfId="0" applyFont="1" applyBorder="1"/>
    <xf numFmtId="0" fontId="1" fillId="0" borderId="7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0" fontId="1" fillId="0" borderId="14" xfId="0" applyFont="1" applyBorder="1"/>
    <xf numFmtId="0" fontId="7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/>
    </xf>
    <xf numFmtId="0" fontId="8" fillId="0" borderId="2" xfId="0" applyFont="1" applyBorder="1"/>
    <xf numFmtId="0" fontId="2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3" fontId="7" fillId="0" borderId="3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1" fillId="0" borderId="9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89ED-B6BC-4094-875D-C74B5CB1195F}">
  <dimension ref="A1:K29"/>
  <sheetViews>
    <sheetView tabSelected="1" view="pageBreakPreview" zoomScale="110" zoomScaleNormal="100" zoomScaleSheetLayoutView="110" workbookViewId="0">
      <selection activeCell="K4" sqref="K4"/>
    </sheetView>
  </sheetViews>
  <sheetFormatPr defaultRowHeight="12.75" x14ac:dyDescent="0.2"/>
  <cols>
    <col min="1" max="1" width="21.5703125" style="1" customWidth="1"/>
    <col min="2" max="3" width="10.28515625" style="1" customWidth="1"/>
    <col min="4" max="4" width="13.85546875" style="1" customWidth="1"/>
    <col min="5" max="5" width="17.42578125" style="1" customWidth="1"/>
    <col min="6" max="6" width="9.28515625" style="2" customWidth="1"/>
    <col min="7" max="7" width="10.140625" style="1" bestFit="1" customWidth="1"/>
    <col min="8" max="8" width="9.42578125" style="1" customWidth="1"/>
    <col min="9" max="9" width="11.42578125" style="1" customWidth="1"/>
    <col min="10" max="10" width="9.140625" style="1"/>
    <col min="11" max="11" width="51" style="1" customWidth="1"/>
    <col min="12" max="16384" width="9.140625" style="1"/>
  </cols>
  <sheetData>
    <row r="1" spans="1:11" ht="33.7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</row>
    <row r="2" spans="1:11" ht="19.5" customHeight="1" x14ac:dyDescent="0.2">
      <c r="A2" s="41" t="s">
        <v>39</v>
      </c>
      <c r="B2" s="41"/>
      <c r="C2" s="41"/>
      <c r="D2" s="41"/>
      <c r="E2" s="41"/>
      <c r="F2" s="41"/>
      <c r="G2" s="41"/>
      <c r="H2" s="41"/>
    </row>
    <row r="3" spans="1:11" ht="17.25" customHeight="1" x14ac:dyDescent="0.25">
      <c r="A3" s="45"/>
      <c r="B3" s="45"/>
      <c r="C3" s="45"/>
      <c r="D3" s="45"/>
      <c r="E3" s="45"/>
      <c r="F3" s="45"/>
      <c r="G3" s="44"/>
      <c r="H3" s="44"/>
    </row>
    <row r="4" spans="1:11" s="3" customFormat="1" ht="34.5" customHeight="1" x14ac:dyDescent="0.3">
      <c r="A4" s="42" t="s">
        <v>31</v>
      </c>
      <c r="B4" s="42"/>
      <c r="C4" s="42"/>
      <c r="D4" s="42"/>
      <c r="E4" s="42"/>
      <c r="F4" s="42"/>
      <c r="G4" s="42"/>
      <c r="H4" s="42"/>
    </row>
    <row r="5" spans="1:11" s="3" customFormat="1" ht="36.75" customHeight="1" x14ac:dyDescent="0.3">
      <c r="A5" s="43" t="s">
        <v>37</v>
      </c>
      <c r="B5" s="43"/>
      <c r="C5" s="43"/>
      <c r="D5" s="43"/>
      <c r="E5" s="43"/>
      <c r="F5" s="43"/>
      <c r="G5" s="43"/>
      <c r="H5" s="43"/>
    </row>
    <row r="6" spans="1:11" s="3" customFormat="1" ht="15.75" customHeight="1" x14ac:dyDescent="0.3">
      <c r="A6" s="43" t="s">
        <v>38</v>
      </c>
      <c r="B6" s="43"/>
      <c r="C6" s="43"/>
      <c r="D6" s="43"/>
      <c r="E6" s="43"/>
      <c r="F6" s="43"/>
      <c r="G6" s="43"/>
      <c r="H6" s="43"/>
    </row>
    <row r="7" spans="1:11" s="3" customFormat="1" ht="10.5" customHeight="1" x14ac:dyDescent="0.3">
      <c r="A7" s="42"/>
      <c r="B7" s="42"/>
      <c r="C7" s="42"/>
      <c r="D7" s="42"/>
      <c r="E7" s="42"/>
      <c r="F7" s="42"/>
      <c r="H7" s="37" t="s">
        <v>30</v>
      </c>
    </row>
    <row r="8" spans="1:11" ht="18.600000000000001" customHeight="1" x14ac:dyDescent="0.2">
      <c r="A8" s="68" t="s">
        <v>32</v>
      </c>
      <c r="B8" s="71" t="s">
        <v>25</v>
      </c>
      <c r="C8" s="71"/>
      <c r="D8" s="71"/>
      <c r="E8" s="72"/>
      <c r="F8" s="51" t="s">
        <v>27</v>
      </c>
      <c r="G8" s="52" t="s">
        <v>26</v>
      </c>
      <c r="H8" s="53"/>
      <c r="K8" s="46"/>
    </row>
    <row r="9" spans="1:11" ht="7.5" customHeight="1" x14ac:dyDescent="0.2">
      <c r="A9" s="69"/>
      <c r="B9" s="71"/>
      <c r="C9" s="71"/>
      <c r="D9" s="71"/>
      <c r="E9" s="72"/>
      <c r="F9" s="51"/>
      <c r="G9" s="54"/>
      <c r="H9" s="55"/>
      <c r="K9" s="46"/>
    </row>
    <row r="10" spans="1:11" ht="37.5" customHeight="1" x14ac:dyDescent="0.2">
      <c r="A10" s="70"/>
      <c r="B10" s="71"/>
      <c r="C10" s="71"/>
      <c r="D10" s="71"/>
      <c r="E10" s="72"/>
      <c r="F10" s="51"/>
      <c r="G10" s="36" t="s">
        <v>28</v>
      </c>
      <c r="H10" s="7" t="s">
        <v>29</v>
      </c>
      <c r="K10" s="46"/>
    </row>
    <row r="11" spans="1:11" ht="27" customHeight="1" x14ac:dyDescent="0.2">
      <c r="A11" s="13" t="s">
        <v>1</v>
      </c>
      <c r="B11" s="47" t="s">
        <v>2</v>
      </c>
      <c r="C11" s="47"/>
      <c r="D11" s="47"/>
      <c r="E11" s="47"/>
      <c r="F11" s="8">
        <f>F12+F14</f>
        <v>448</v>
      </c>
      <c r="G11" s="8">
        <f t="shared" ref="G11:H11" si="0">G12+G14</f>
        <v>496</v>
      </c>
      <c r="H11" s="9">
        <f t="shared" si="0"/>
        <v>548</v>
      </c>
      <c r="K11" s="46"/>
    </row>
    <row r="12" spans="1:11" ht="26.25" customHeight="1" x14ac:dyDescent="0.2">
      <c r="A12" s="15" t="s">
        <v>15</v>
      </c>
      <c r="B12" s="47" t="s">
        <v>3</v>
      </c>
      <c r="C12" s="47"/>
      <c r="D12" s="47"/>
      <c r="E12" s="47"/>
      <c r="F12" s="17">
        <f>F13</f>
        <v>442</v>
      </c>
      <c r="G12" s="17">
        <f t="shared" ref="G12:H12" si="1">G13</f>
        <v>496</v>
      </c>
      <c r="H12" s="9">
        <f t="shared" si="1"/>
        <v>548</v>
      </c>
      <c r="K12" s="46"/>
    </row>
    <row r="13" spans="1:11" ht="25.5" customHeight="1" x14ac:dyDescent="0.25">
      <c r="A13" s="39" t="s">
        <v>14</v>
      </c>
      <c r="B13" s="48" t="s">
        <v>13</v>
      </c>
      <c r="C13" s="49"/>
      <c r="D13" s="49"/>
      <c r="E13" s="49"/>
      <c r="F13" s="12">
        <f>448-6</f>
        <v>442</v>
      </c>
      <c r="G13" s="12">
        <v>496</v>
      </c>
      <c r="H13" s="12">
        <v>548</v>
      </c>
      <c r="K13" s="46"/>
    </row>
    <row r="14" spans="1:11" ht="26.25" customHeight="1" x14ac:dyDescent="0.2">
      <c r="A14" s="15" t="s">
        <v>33</v>
      </c>
      <c r="B14" s="61" t="s">
        <v>34</v>
      </c>
      <c r="C14" s="61"/>
      <c r="D14" s="61"/>
      <c r="E14" s="62"/>
      <c r="F14" s="9">
        <f>F15</f>
        <v>6</v>
      </c>
      <c r="G14" s="38">
        <f>G15</f>
        <v>0</v>
      </c>
      <c r="H14" s="20">
        <f>H15</f>
        <v>0</v>
      </c>
    </row>
    <row r="15" spans="1:11" ht="42" customHeight="1" x14ac:dyDescent="0.25">
      <c r="A15" s="15" t="s">
        <v>35</v>
      </c>
      <c r="B15" s="48" t="s">
        <v>36</v>
      </c>
      <c r="C15" s="49"/>
      <c r="D15" s="49"/>
      <c r="E15" s="49"/>
      <c r="F15" s="12">
        <v>6</v>
      </c>
      <c r="G15" s="19">
        <v>0</v>
      </c>
      <c r="H15" s="16">
        <v>0</v>
      </c>
    </row>
    <row r="16" spans="1:11" ht="26.25" customHeight="1" x14ac:dyDescent="0.2">
      <c r="A16" s="13" t="s">
        <v>4</v>
      </c>
      <c r="B16" s="63" t="s">
        <v>5</v>
      </c>
      <c r="C16" s="63"/>
      <c r="D16" s="63"/>
      <c r="E16" s="64"/>
      <c r="F16" s="10">
        <f>F17</f>
        <v>110089.9</v>
      </c>
      <c r="G16" s="10">
        <f t="shared" ref="G16:H16" si="2">G17</f>
        <v>90530.5</v>
      </c>
      <c r="H16" s="10">
        <f t="shared" si="2"/>
        <v>82643.7</v>
      </c>
    </row>
    <row r="17" spans="1:9" ht="26.25" customHeight="1" x14ac:dyDescent="0.2">
      <c r="A17" s="14" t="s">
        <v>6</v>
      </c>
      <c r="B17" s="65" t="s">
        <v>7</v>
      </c>
      <c r="C17" s="65"/>
      <c r="D17" s="65"/>
      <c r="E17" s="66"/>
      <c r="F17" s="9">
        <f>F20+F18+F19</f>
        <v>110089.9</v>
      </c>
      <c r="G17" s="9">
        <f>G20+G18+G19</f>
        <v>90530.5</v>
      </c>
      <c r="H17" s="9">
        <f>H20+H18+H19</f>
        <v>82643.7</v>
      </c>
    </row>
    <row r="18" spans="1:9" ht="26.25" customHeight="1" x14ac:dyDescent="0.2">
      <c r="A18" s="14" t="s">
        <v>8</v>
      </c>
      <c r="B18" s="58" t="s">
        <v>9</v>
      </c>
      <c r="C18" s="58"/>
      <c r="D18" s="58"/>
      <c r="E18" s="67"/>
      <c r="F18" s="11">
        <v>90153.5</v>
      </c>
      <c r="G18" s="11">
        <v>88050.9</v>
      </c>
      <c r="H18" s="11">
        <v>80063</v>
      </c>
    </row>
    <row r="19" spans="1:9" ht="27" customHeight="1" x14ac:dyDescent="0.2">
      <c r="A19" s="14" t="s">
        <v>17</v>
      </c>
      <c r="B19" s="59" t="s">
        <v>16</v>
      </c>
      <c r="C19" s="60"/>
      <c r="D19" s="60"/>
      <c r="E19" s="60"/>
      <c r="F19" s="9">
        <f>17642-86.3</f>
        <v>17555.7</v>
      </c>
      <c r="G19" s="9">
        <v>0</v>
      </c>
      <c r="H19" s="9">
        <v>0</v>
      </c>
    </row>
    <row r="20" spans="1:9" ht="26.25" customHeight="1" x14ac:dyDescent="0.2">
      <c r="A20" s="14" t="s">
        <v>10</v>
      </c>
      <c r="B20" s="58" t="s">
        <v>11</v>
      </c>
      <c r="C20" s="58"/>
      <c r="D20" s="58"/>
      <c r="E20" s="58"/>
      <c r="F20" s="8">
        <v>2380.6999999999998</v>
      </c>
      <c r="G20" s="8">
        <v>2479.6</v>
      </c>
      <c r="H20" s="18">
        <v>2580.6999999999998</v>
      </c>
    </row>
    <row r="21" spans="1:9" ht="26.25" customHeight="1" x14ac:dyDescent="0.2">
      <c r="A21" s="4"/>
      <c r="B21" s="56" t="s">
        <v>12</v>
      </c>
      <c r="C21" s="56"/>
      <c r="D21" s="56"/>
      <c r="E21" s="56"/>
      <c r="F21" s="6">
        <f>F11+F16</f>
        <v>110537.9</v>
      </c>
      <c r="G21" s="6">
        <f>G11+G16</f>
        <v>91026.5</v>
      </c>
      <c r="H21" s="9">
        <f>H11+H16</f>
        <v>83191.7</v>
      </c>
      <c r="I21" s="2"/>
    </row>
    <row r="22" spans="1:9" x14ac:dyDescent="0.2">
      <c r="F22" s="5"/>
    </row>
    <row r="23" spans="1:9" x14ac:dyDescent="0.2">
      <c r="F23" s="5"/>
    </row>
    <row r="24" spans="1:9" x14ac:dyDescent="0.2">
      <c r="F24" s="5"/>
    </row>
    <row r="25" spans="1:9" x14ac:dyDescent="0.2">
      <c r="B25" s="21" t="s">
        <v>23</v>
      </c>
      <c r="C25" s="22"/>
      <c r="D25" s="57" t="s">
        <v>20</v>
      </c>
      <c r="E25" s="57"/>
      <c r="F25" s="23" t="s">
        <v>18</v>
      </c>
      <c r="G25" s="24">
        <f>G21-G20</f>
        <v>88546.9</v>
      </c>
      <c r="H25" s="25">
        <f>G25*2.5%</f>
        <v>2213.6725000000001</v>
      </c>
      <c r="I25" s="26">
        <v>2.5000000000000001E-2</v>
      </c>
    </row>
    <row r="26" spans="1:9" x14ac:dyDescent="0.2">
      <c r="B26" s="27" t="s">
        <v>24</v>
      </c>
      <c r="F26" s="28" t="s">
        <v>22</v>
      </c>
      <c r="G26" s="2">
        <f>H21-H20</f>
        <v>80611</v>
      </c>
      <c r="H26" s="29">
        <f>G26*5%</f>
        <v>4030.55</v>
      </c>
      <c r="I26" s="30">
        <v>0.05</v>
      </c>
    </row>
    <row r="27" spans="1:9" x14ac:dyDescent="0.2">
      <c r="B27" s="27"/>
      <c r="D27" s="50" t="s">
        <v>21</v>
      </c>
      <c r="E27" s="50"/>
      <c r="F27" s="5"/>
      <c r="G27" s="1">
        <v>2214</v>
      </c>
      <c r="H27" s="1">
        <v>4031</v>
      </c>
      <c r="I27" s="31"/>
    </row>
    <row r="28" spans="1:9" x14ac:dyDescent="0.2">
      <c r="B28" s="27"/>
      <c r="E28" s="1" t="s">
        <v>19</v>
      </c>
      <c r="F28" s="1"/>
      <c r="G28" s="2">
        <f>G21-G27</f>
        <v>88812.5</v>
      </c>
      <c r="H28" s="2">
        <f>H21-H27</f>
        <v>79160.7</v>
      </c>
      <c r="I28" s="31"/>
    </row>
    <row r="29" spans="1:9" x14ac:dyDescent="0.2">
      <c r="B29" s="32"/>
      <c r="C29" s="33"/>
      <c r="D29" s="33"/>
      <c r="E29" s="33"/>
      <c r="F29" s="34"/>
      <c r="G29" s="33"/>
      <c r="H29" s="33"/>
      <c r="I29" s="35"/>
    </row>
  </sheetData>
  <sheetProtection selectLockedCells="1" selectUnlockedCells="1"/>
  <mergeCells count="26">
    <mergeCell ref="A7:F7"/>
    <mergeCell ref="B17:E17"/>
    <mergeCell ref="B18:E18"/>
    <mergeCell ref="A8:A10"/>
    <mergeCell ref="B8:E10"/>
    <mergeCell ref="K8:K13"/>
    <mergeCell ref="B11:E11"/>
    <mergeCell ref="B12:E12"/>
    <mergeCell ref="B13:E13"/>
    <mergeCell ref="D27:E27"/>
    <mergeCell ref="F8:F10"/>
    <mergeCell ref="G8:H9"/>
    <mergeCell ref="B21:E21"/>
    <mergeCell ref="D25:E25"/>
    <mergeCell ref="B20:E20"/>
    <mergeCell ref="B19:E19"/>
    <mergeCell ref="B14:E14"/>
    <mergeCell ref="B15:E15"/>
    <mergeCell ref="B16:E16"/>
    <mergeCell ref="A1:H1"/>
    <mergeCell ref="A2:H2"/>
    <mergeCell ref="A4:H4"/>
    <mergeCell ref="A5:H5"/>
    <mergeCell ref="A6:H6"/>
    <mergeCell ref="G3:H3"/>
    <mergeCell ref="A3:F3"/>
  </mergeCells>
  <phoneticPr fontId="10" type="noConversion"/>
  <pageMargins left="0.19685039370078741" right="0" top="0" bottom="0" header="0.51181102362204722" footer="0.51181102362204722"/>
  <pageSetup paperSize="9" scale="95" firstPageNumber="0" orientation="portrait" r:id="rId1"/>
  <headerFooter alignWithMargins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050F-36C4-4ECB-9C3F-56C3B85D8EE2}">
  <dimension ref="A1"/>
  <sheetViews>
    <sheetView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8F156-BB28-4F98-875C-6E2CAE200CB1}">
  <dimension ref="A1"/>
  <sheetViews>
    <sheetView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2026_2 проект</vt:lpstr>
      <vt:lpstr>Лист2</vt:lpstr>
      <vt:lpstr>Лист3</vt:lpstr>
      <vt:lpstr>'2026_2 проект'!Область_печати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2026-10-23T07:56:39Z</cp:lastPrinted>
  <dcterms:created xsi:type="dcterms:W3CDTF">2026-02-25T11:58:58Z</dcterms:created>
  <dcterms:modified xsi:type="dcterms:W3CDTF">2026-10-27T09:23:58Z</dcterms:modified>
</cp:coreProperties>
</file>