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С МО пос. Репино\Решения\Проекты Решения\Совет 18.04.2025\1-3 Решение отчет исполнения бюджета за 2024\"/>
    </mc:Choice>
  </mc:AlternateContent>
  <xr:revisionPtr revIDLastSave="0" documentId="13_ncr:1_{79E958DA-5031-4B66-913F-7FE2F7202C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" i="1" l="1"/>
  <c r="R120" i="1" s="1"/>
  <c r="R118" i="1"/>
  <c r="R117" i="1" s="1"/>
  <c r="R113" i="1"/>
  <c r="R112" i="1"/>
  <c r="R110" i="1"/>
  <c r="R109" i="1"/>
  <c r="R108" i="1" s="1"/>
  <c r="R106" i="1"/>
  <c r="R104" i="1"/>
  <c r="R98" i="1"/>
  <c r="R97" i="1"/>
  <c r="R95" i="1"/>
  <c r="R123" i="1" s="1"/>
  <c r="R93" i="1"/>
  <c r="R91" i="1"/>
  <c r="R90" i="1"/>
  <c r="R88" i="1"/>
  <c r="R87" i="1" s="1"/>
  <c r="R84" i="1"/>
  <c r="R82" i="1"/>
  <c r="R80" i="1"/>
  <c r="R79" i="1" s="1"/>
  <c r="R77" i="1"/>
  <c r="R73" i="1"/>
  <c r="R71" i="1"/>
  <c r="R70" i="1" s="1"/>
  <c r="R68" i="1"/>
  <c r="R67" i="1" s="1"/>
  <c r="R65" i="1"/>
  <c r="R64" i="1" s="1"/>
  <c r="R61" i="1"/>
  <c r="R60" i="1" s="1"/>
  <c r="R58" i="1"/>
  <c r="R57" i="1" s="1"/>
  <c r="R54" i="1"/>
  <c r="R53" i="1" s="1"/>
  <c r="R51" i="1"/>
  <c r="R50" i="1" s="1"/>
  <c r="R49" i="1"/>
  <c r="R48" i="1" s="1"/>
  <c r="R47" i="1" s="1"/>
  <c r="R44" i="1"/>
  <c r="R43" i="1"/>
  <c r="R41" i="1"/>
  <c r="R40" i="1"/>
  <c r="R38" i="1"/>
  <c r="R37" i="1"/>
  <c r="R36" i="1"/>
  <c r="R35" i="1"/>
  <c r="R34" i="1" s="1"/>
  <c r="R33" i="1" s="1"/>
  <c r="R31" i="1"/>
  <c r="R30" i="1"/>
  <c r="R29" i="1" s="1"/>
  <c r="R28" i="1" s="1"/>
  <c r="R27" i="1" s="1"/>
  <c r="R24" i="1"/>
  <c r="R21" i="1"/>
  <c r="R15" i="1"/>
  <c r="R11" i="1"/>
  <c r="R8" i="1"/>
  <c r="R7" i="1" s="1"/>
  <c r="R63" i="1" l="1"/>
  <c r="R116" i="1"/>
  <c r="R115" i="1" s="1"/>
  <c r="R46" i="1"/>
  <c r="R56" i="1"/>
  <c r="R103" i="1"/>
  <c r="R102" i="1" s="1"/>
  <c r="R101" i="1" s="1"/>
  <c r="R100" i="1" s="1"/>
</calcChain>
</file>

<file path=xl/sharedStrings.xml><?xml version="1.0" encoding="utf-8"?>
<sst xmlns="http://schemas.openxmlformats.org/spreadsheetml/2006/main" count="511" uniqueCount="239">
  <si>
    <t>Тыс.руб.</t>
  </si>
  <si>
    <t>Номер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</si>
  <si>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</si>
  <si>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</si>
  <si>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</si>
  <si>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</si>
  <si>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Исполнено с начала года</t>
  </si>
  <si>
    <t>Местная администрация муниципального образования поселок Репино (887)</t>
  </si>
  <si>
    <t>000 00 00</t>
  </si>
  <si>
    <t>ОБЩЕГОСУДАРСТВЕННЫЕ ВОПРОСЫ</t>
  </si>
  <si>
    <t>0100</t>
  </si>
  <si>
    <t>2.1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</si>
  <si>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</si>
  <si>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</si>
  <si>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000 01 00</t>
  </si>
  <si>
    <t>2.2</t>
  </si>
  <si>
    <t>0103</t>
  </si>
  <si>
    <t>002 00 00</t>
  </si>
  <si>
    <t>1.1</t>
  </si>
  <si>
    <t>0104</t>
  </si>
  <si>
    <t>1.3</t>
  </si>
  <si>
    <t>Резервные фонды</t>
  </si>
  <si>
    <t>0111</t>
  </si>
  <si>
    <t>070 00 00</t>
  </si>
  <si>
    <t>Проведение муниципальных выборов и местных референдумов</t>
  </si>
  <si>
    <t>0107</t>
  </si>
  <si>
    <t>1.4.1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</si>
  <si>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</si>
  <si>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</si>
  <si>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</si>
  <si>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</si>
  <si>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</si>
  <si>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</si>
  <si>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1.4.2</t>
  </si>
  <si>
    <t>Другие вопросы в области национальной безопасности и правоохранительной деятельности</t>
  </si>
  <si>
    <t>0314</t>
  </si>
  <si>
    <t>795 00 00</t>
  </si>
  <si>
    <t>2.2.</t>
  </si>
  <si>
    <t>2.2.2</t>
  </si>
  <si>
    <t>Иные закупки товаров, работ и услуг для обеспечения государственных (муниципальных) нужд</t>
  </si>
  <si>
    <t>0309</t>
  </si>
  <si>
    <t>219 02 00</t>
  </si>
  <si>
    <t>240</t>
  </si>
  <si>
    <t>3</t>
  </si>
  <si>
    <t>НАЦИОНАЛЬНАЯ ЭКОНОМИКА</t>
  </si>
  <si>
    <t>0400</t>
  </si>
  <si>
    <t>3.1</t>
  </si>
  <si>
    <t>Общеэкономические вопросы</t>
  </si>
  <si>
    <t>0401</t>
  </si>
  <si>
    <t>510 00 00</t>
  </si>
  <si>
    <t>Расходы на выполнение мероприятий по временному трудоустройству граждан в возрасте с 14 до 18 лет в свободное от учебы время</t>
  </si>
  <si>
    <t>510 02 00</t>
  </si>
  <si>
    <t>Иные бюджетные ассигнования</t>
  </si>
  <si>
    <t>800</t>
  </si>
  <si>
    <t>3.1.1</t>
  </si>
  <si>
    <t>Уплата налогов, сборов и иных платежей</t>
  </si>
  <si>
    <t>810</t>
  </si>
  <si>
    <t>Дорожное хозяйство (дорожные фонды)</t>
  </si>
  <si>
    <t>0409</t>
  </si>
  <si>
    <t>315 00 00</t>
  </si>
  <si>
    <t xml:space="preserve">Дорожное хозяйство          </t>
  </si>
  <si>
    <t>315 01 00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</si>
  <si>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</si>
  <si>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Закупка товаров, работ и услуг для обеспечения государственных (муниципальных) нужд</t>
  </si>
  <si>
    <t>200</t>
  </si>
  <si>
    <t>3.1.1.1</t>
  </si>
  <si>
    <t>4.</t>
  </si>
  <si>
    <t>ЖИЛИЩНО - КОММУНАЛЬНОЕ   ХОЗЯЙСТВО</t>
  </si>
  <si>
    <t>0500</t>
  </si>
  <si>
    <t>Благоустройство</t>
  </si>
  <si>
    <t>0503</t>
  </si>
  <si>
    <t>600 00 00</t>
  </si>
  <si>
    <t>4.1</t>
  </si>
  <si>
    <t>Благоустройство придомовых и дворовых территорий</t>
  </si>
  <si>
    <t>600 01 00</t>
  </si>
  <si>
    <t>4.1.</t>
  </si>
  <si>
    <t>Расходы на текущий ремонт  придомовых территорий и территорий дворов, включая проезды и въезды, пешеходные дорожки</t>
  </si>
  <si>
    <t>600 01 01</t>
  </si>
  <si>
    <t>4.1.1.1</t>
  </si>
  <si>
    <t>4.1.2</t>
  </si>
  <si>
    <t>Расходы на установку, содержание  и  ремонт ограждений газонов</t>
  </si>
  <si>
    <t>600 01 03</t>
  </si>
  <si>
    <t>4.1.2.2</t>
  </si>
  <si>
    <t>4.1.2.2.2</t>
  </si>
  <si>
    <t>4.1.1</t>
  </si>
  <si>
    <t>Расходы на установку и содержание  МАФ, уличной мебели и хозяйственно-бытового оборудования необходимого для благоустройства территории муниципального образования</t>
  </si>
  <si>
    <t>600 01 04</t>
  </si>
  <si>
    <t>4.3</t>
  </si>
  <si>
    <t>Благоустройство  территории муниципального образования, связанное с обеспечением санитарного благополучия населения</t>
  </si>
  <si>
    <t>600 02 00</t>
  </si>
  <si>
    <t>4.3.1</t>
  </si>
  <si>
    <t>Расходы на ликвидацию несанкционированных свалок бытовых отходов и мусора</t>
  </si>
  <si>
    <t>600 02 03</t>
  </si>
  <si>
    <t>4.3.1.1</t>
  </si>
  <si>
    <t>4.3.1.1.1</t>
  </si>
  <si>
    <t>4.3.2</t>
  </si>
  <si>
    <t>Расходы на уборку территорий, водных акваторий, тупиков и проездов, не включенных в адресные программы, утверждённые исполнительными органами государственной власти Санкт-Петербурга</t>
  </si>
  <si>
    <t>600 02 04</t>
  </si>
  <si>
    <t>4.3.2.2</t>
  </si>
  <si>
    <t>4.3.2.2.2</t>
  </si>
  <si>
    <t>4.3.3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</si>
  <si>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</si>
  <si>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600 80 20</t>
  </si>
  <si>
    <t>4.3.3.3</t>
  </si>
  <si>
    <t>4.3.3.3.3</t>
  </si>
  <si>
    <t>4.4</t>
  </si>
  <si>
    <t>Озеленение территории муниципального образования</t>
  </si>
  <si>
    <t>600 03 00</t>
  </si>
  <si>
    <t>4.4.1</t>
  </si>
  <si>
    <t>Расходы на озеленение территорий муниципального образования</t>
  </si>
  <si>
    <t>600 03 01</t>
  </si>
  <si>
    <t>4.4.1.1</t>
  </si>
  <si>
    <t>4.4.1.1.1</t>
  </si>
  <si>
    <t>4.4.2</t>
  </si>
  <si>
    <t>Расходы на компенсационное озеленение,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внутриквартального озеленения</t>
  </si>
  <si>
    <t>600 03 04</t>
  </si>
  <si>
    <t>4.4.2.2</t>
  </si>
  <si>
    <t>4.4.2.2.2</t>
  </si>
  <si>
    <t>4.5</t>
  </si>
  <si>
    <t>Прочие мероприятия в области благоустройства</t>
  </si>
  <si>
    <t>600 04 00</t>
  </si>
  <si>
    <t>4.5.1</t>
  </si>
  <si>
    <t>Расходы на создание зон отдыха, в том числе обустройство,  содержание и уборка территорий детских площадок</t>
  </si>
  <si>
    <t>600 04 01</t>
  </si>
  <si>
    <t>4.5.1.1</t>
  </si>
  <si>
    <t>4.5.1.1.1</t>
  </si>
  <si>
    <t>4.5.2</t>
  </si>
  <si>
    <t>Расходы на обустройство, содержание и уборка территорий спортивных площадок</t>
  </si>
  <si>
    <t>600 04 02</t>
  </si>
  <si>
    <t>4.5.2.2</t>
  </si>
  <si>
    <t>4.5.2.2.2</t>
  </si>
  <si>
    <t>4.5.3</t>
  </si>
  <si>
    <t>Расходы на выполнение оформления к праздничным мероприятиям на  территории муниципального образования</t>
  </si>
  <si>
    <t>600 04 03</t>
  </si>
  <si>
    <t>4.5.3.3</t>
  </si>
  <si>
    <t>4.5.3.3.3</t>
  </si>
  <si>
    <t>5</t>
  </si>
  <si>
    <t>ОБРАЗОВАНИЕ</t>
  </si>
  <si>
    <t>0700</t>
  </si>
  <si>
    <t>5.1</t>
  </si>
  <si>
    <t>Профессиональная подготовка, переподготовка и повышение квалификации</t>
  </si>
  <si>
    <t>0705</t>
  </si>
  <si>
    <t>5.1.1</t>
  </si>
  <si>
    <t>Другие вопросы в области образования</t>
  </si>
  <si>
    <t>0709</t>
  </si>
  <si>
    <t>428 01 00</t>
  </si>
  <si>
    <t>5.2</t>
  </si>
  <si>
    <t>Молодежная политика</t>
  </si>
  <si>
    <t>0707</t>
  </si>
  <si>
    <t>431 03 00</t>
  </si>
  <si>
    <t>6</t>
  </si>
  <si>
    <t xml:space="preserve">КУЛЬТУРА,  КИНЕМАТОГРАФИЯ </t>
  </si>
  <si>
    <t>0800</t>
  </si>
  <si>
    <t>6.1</t>
  </si>
  <si>
    <t>Культура</t>
  </si>
  <si>
    <t>0801</t>
  </si>
  <si>
    <t>440 01 00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</si>
  <si>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</si>
  <si>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6.1.1</t>
  </si>
  <si>
    <t>6.1.1.1</t>
  </si>
  <si>
    <t>7</t>
  </si>
  <si>
    <t>СОЦИАЛЬНАЯ ПОЛИТИКА</t>
  </si>
  <si>
    <t>1000</t>
  </si>
  <si>
    <t>7.1</t>
  </si>
  <si>
    <t>Пенсионное обеспечение</t>
  </si>
  <si>
    <t>1001</t>
  </si>
  <si>
    <t>505 01 00</t>
  </si>
  <si>
    <t>7.1.1</t>
  </si>
  <si>
    <t>Социальные обеспечение и иные выплаты гражданам</t>
  </si>
  <si>
    <t>1003</t>
  </si>
  <si>
    <t>300</t>
  </si>
  <si>
    <t>7.1.1.1</t>
  </si>
  <si>
    <t>Социальное обеспечение населения</t>
  </si>
  <si>
    <t>310</t>
  </si>
  <si>
    <t>7.2</t>
  </si>
  <si>
    <t>Охрана семьи и детства</t>
  </si>
  <si>
    <t>1004</t>
  </si>
  <si>
    <t>511 80 32</t>
  </si>
  <si>
    <t>Расходы на исполнение отдельных государственных полномочий их фонда компенсации Санкт-Петербурга на содержание ребенка в семье опекуна и приемной семье, а также  вознаграждение, причитающееся приемному родителю</t>
  </si>
  <si>
    <t>7.2.1</t>
  </si>
  <si>
    <t>7.2.1.1</t>
  </si>
  <si>
    <t>Публичные нормативные социальные выплаты гражданам</t>
  </si>
  <si>
    <t>7.3</t>
  </si>
  <si>
    <t>Расходы  на исполнение отдельных государственных полномочий за счет субвенций из фонда компенсации Санкт-Петербурга по организацию и осуществление деятельности по опеке и попечительству</t>
  </si>
  <si>
    <t>002 80 31</t>
  </si>
  <si>
    <t>7.3.1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</si>
  <si>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</si>
  <si>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</si>
  <si>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7.3.1.1</t>
  </si>
  <si>
    <t>Расходы на выплаты персоналу органов местного самоуправления</t>
  </si>
  <si>
    <t>120</t>
  </si>
  <si>
    <t>7.3.2.</t>
  </si>
  <si>
    <t>7.3.2.2</t>
  </si>
  <si>
    <t>8</t>
  </si>
  <si>
    <t>СРЕДСТВА МАССОВОЙ ИНФОРМАЦИИ</t>
  </si>
  <si>
    <t>1200</t>
  </si>
  <si>
    <t>8.1</t>
  </si>
  <si>
    <t>Периодическая печать и издательства</t>
  </si>
  <si>
    <t>1202</t>
  </si>
  <si>
    <t>457 01 00</t>
  </si>
  <si>
    <t>8.1.1</t>
  </si>
  <si>
    <t>Расходы на периодические издания, учрежденные представительными органами местного самоуправления</t>
  </si>
  <si>
    <t>8.1.1.1</t>
  </si>
  <si>
    <t>2</t>
  </si>
  <si>
    <t>Муниципальный Совет муниципального образования поселок Репино  (931)</t>
  </si>
  <si>
    <t>0000</t>
  </si>
  <si>
    <t>Функционирование высшего должностного лица субъекта Российской Федерации и органа местного самоуправления</t>
  </si>
  <si>
    <t>Расходы на содержание главы муниципального образования-исполняющий обязанности председателя муниципального Совета</t>
  </si>
  <si>
    <t>002 01 00</t>
  </si>
  <si>
    <t>2.1.1</t>
  </si>
  <si>
    <t>2.1.1.1</t>
  </si>
  <si>
    <t>2.1.2</t>
  </si>
  <si>
    <t>2.1.2.2</t>
  </si>
  <si>
    <t>Функционирование законодательных (представительных) органов  местного самоуправления</t>
  </si>
  <si>
    <t>Расходы на содержание центрального аппарата представительной власти органа местного самоуправления</t>
  </si>
  <si>
    <t>002 04 00</t>
  </si>
  <si>
    <t>2.2.2.2</t>
  </si>
  <si>
    <t>2.2.3</t>
  </si>
  <si>
    <t>Расходы на выплаты компенсаций депутатам муниципального совета, осуществляющих свои полномочия на непостоянной основе, в связи  с осуществлением ими своих мандатов</t>
  </si>
  <si>
    <t>002 03 02</t>
  </si>
  <si>
    <t>2.2.3.3</t>
  </si>
  <si>
    <t>2.2.3.3.3</t>
  </si>
  <si>
    <t>Социальное  выплаты гражданам, кроме публичных нормативных социальных выплат</t>
  </si>
  <si>
    <t>Избирательная комиссия муниципального образования поселок Репино (956)</t>
  </si>
  <si>
    <t>Расходы на обеспечение проведения выборов и референдумов</t>
  </si>
  <si>
    <t>Расходы на членов избирательной комиссии муниципального образования</t>
  </si>
  <si>
    <t>002 07 00</t>
  </si>
  <si>
    <t>3.1.1.1.1</t>
  </si>
  <si>
    <t>Расходы на выплату персоналу государственных (муниципальных) органов</t>
  </si>
  <si>
    <t>3.1.2</t>
  </si>
  <si>
    <t>Проведение выборов в представительные органы муниципального образования</t>
  </si>
  <si>
    <t>020 01 01</t>
  </si>
  <si>
    <t>3.1.2.1</t>
  </si>
  <si>
    <t>3.1.2.1.1</t>
  </si>
  <si>
    <t>ИТОГО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</si>
  <si>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</si>
  <si>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</si>
  <si>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ОТЧЕТ ПО ПОКАЗАТЕЛЯМ РАСХОДОВ БЮДЖЕТА ВНУТРИГОРОДСКОГО МУНИЦИПАЛЬНОГО ОБРАЗОВАНИЯ ГОРОДА ФЕДЕРАЛЬНОГО ЗНАЧЕНИЯ САНКТ-ПЕТЕРБУРГА поселок РЕПИНО ЗА 2024 ГОД ПО РАЗДЕЛАМ И ПОДРАЗДЕЛАМ КЛАССИФИКАЦИИ РАСХОДОВ БЮДЖЕТА</t>
  </si>
  <si>
    <t>Приложение № 2.2  к Проекту Решению МС ВМО поселок Репино №  от _______.2025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</si>
</sst>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_р_."/>
    <numFmt numFmtId="167" formatCode="#,##0_р_."/>
  </numFmts>
  <fonts count="13" x14ac:knownFonts="1">
    <font>
      <sz val="11"/>
      <name val="Calibri"/>
    </font>
    <font>
      <sz val="10"/>
      <name val="Arial Cyr"/>
    </font>
    <font>
      <sz val="10"/>
      <name val="Times New Roman"/>
    </font>
    <font>
      <b/>
      <i/>
      <sz val="9"/>
      <name val="Times New Roman"/>
    </font>
    <font>
      <sz val="8"/>
      <name val="Times New Roman"/>
    </font>
    <font>
      <b/>
      <sz val="12"/>
      <name val="Times New Roman"/>
    </font>
    <font>
      <b/>
      <sz val="9"/>
      <name val="Times New Roman"/>
    </font>
    <font>
      <sz val="9"/>
      <name val="Times New Roman"/>
    </font>
    <font>
      <b/>
      <sz val="11"/>
      <name val="Times New Roman"/>
    </font>
    <font>
      <b/>
      <sz val="10"/>
      <name val="Times New Roman"/>
    </font>
    <font>
      <sz val="12"/>
      <name val="Times New Roman"/>
    </font>
    <font>
      <sz val="11"/>
      <name val="Times New Roman"/>
    </font>
    <font>
      <b/>
      <sz val="10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7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8" fillId="0" borderId="1" xfId="0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2" fontId="2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6" fontId="2" fillId="0" borderId="0" xfId="0" applyNumberFormat="1" applyFont="1"/>
    <xf numFmtId="0" fontId="10" fillId="0" borderId="7" xfId="0" applyFont="1" applyBorder="1" applyAlignment="1">
      <alignment horizontal="lef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/>
    </xf>
    <xf numFmtId="167" fontId="8" fillId="0" borderId="0" xfId="0" applyNumberFormat="1" applyFont="1"/>
    <xf numFmtId="0" fontId="9" fillId="0" borderId="0" xfId="0" applyFont="1"/>
    <xf numFmtId="0" fontId="10" fillId="0" borderId="7" xfId="0" applyFont="1" applyBorder="1" applyAlignment="1">
      <alignment horizontal="left" vertical="justify" wrapText="1"/>
    </xf>
    <xf numFmtId="164" fontId="10" fillId="0" borderId="1" xfId="0" applyNumberFormat="1" applyFont="1" applyBorder="1" applyAlignment="1">
      <alignment horizontal="center"/>
    </xf>
    <xf numFmtId="167" fontId="9" fillId="0" borderId="0" xfId="0" applyNumberFormat="1" applyFont="1"/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0" fontId="8" fillId="2" borderId="7" xfId="0" applyFont="1" applyFill="1" applyBorder="1" applyAlignment="1">
      <alignment horizontal="left" vertical="justify" wrapText="1"/>
    </xf>
    <xf numFmtId="4" fontId="5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justify"/>
    </xf>
    <xf numFmtId="167" fontId="2" fillId="0" borderId="0" xfId="0" applyNumberFormat="1" applyFont="1"/>
    <xf numFmtId="0" fontId="8" fillId="2" borderId="1" xfId="0" applyFont="1" applyFill="1" applyBorder="1" applyAlignment="1">
      <alignment horizontal="left" vertical="justify"/>
    </xf>
    <xf numFmtId="164" fontId="5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vertical="justify"/>
    </xf>
    <xf numFmtId="0" fontId="11" fillId="2" borderId="7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164" fontId="10" fillId="3" borderId="1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justify" wrapText="1"/>
    </xf>
    <xf numFmtId="164" fontId="9" fillId="0" borderId="0" xfId="0" applyNumberFormat="1" applyFont="1"/>
    <xf numFmtId="165" fontId="9" fillId="0" borderId="0" xfId="0" applyNumberFormat="1" applyFont="1"/>
    <xf numFmtId="0" fontId="12" fillId="0" borderId="0" xfId="0" applyFont="1"/>
    <xf numFmtId="0" fontId="8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justify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vertical="justify" wrapText="1"/>
    </xf>
    <xf numFmtId="164" fontId="2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11" fillId="0" borderId="7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8" fillId="0" borderId="7" xfId="0" applyFont="1" applyBorder="1" applyAlignment="1">
      <alignment vertical="justify" wrapText="1"/>
    </xf>
    <xf numFmtId="49" fontId="9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justify" wrapText="1"/>
    </xf>
    <xf numFmtId="0" fontId="11" fillId="0" borderId="2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left" vertical="justify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vertical="justify" wrapText="1"/>
    </xf>
    <xf numFmtId="0" fontId="11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justify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justify" wrapText="1"/>
    </xf>
    <xf numFmtId="0" fontId="8" fillId="0" borderId="2" xfId="0" applyFont="1" applyBorder="1" applyAlignment="1">
      <alignment horizontal="left" vertical="justify" wrapText="1"/>
    </xf>
    <xf numFmtId="0" fontId="8" fillId="0" borderId="3" xfId="0" applyFont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justify" wrapText="1"/>
    </xf>
    <xf numFmtId="0" fontId="10" fillId="2" borderId="2" xfId="0" applyFont="1" applyFill="1" applyBorder="1" applyAlignment="1">
      <alignment horizontal="left" vertical="justify" wrapText="1"/>
    </xf>
    <xf numFmtId="0" fontId="10" fillId="2" borderId="3" xfId="0" applyFont="1" applyFill="1" applyBorder="1" applyAlignment="1">
      <alignment horizontal="left" vertical="justify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2" xfId="0" applyFont="1" applyFill="1" applyBorder="1" applyAlignment="1">
      <alignment horizontal="left" vertical="justify" wrapText="1"/>
    </xf>
    <xf numFmtId="0" fontId="11" fillId="2" borderId="6" xfId="0" applyFont="1" applyFill="1" applyBorder="1" applyAlignment="1">
      <alignment horizontal="left" vertical="justify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justify" wrapText="1"/>
    </xf>
    <xf numFmtId="0" fontId="8" fillId="2" borderId="2" xfId="0" applyFont="1" applyFill="1" applyBorder="1" applyAlignment="1">
      <alignment horizontal="left" vertical="justify" wrapText="1"/>
    </xf>
    <xf numFmtId="0" fontId="8" fillId="2" borderId="6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justify" wrapText="1"/>
    </xf>
    <xf numFmtId="0" fontId="11" fillId="2" borderId="3" xfId="0" applyFont="1" applyFill="1" applyBorder="1" applyAlignment="1">
      <alignment horizontal="left" vertical="justify" wrapText="1"/>
    </xf>
    <xf numFmtId="0" fontId="8" fillId="2" borderId="5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0" fontId="10" fillId="0" borderId="3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left" vertical="justify" wrapText="1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6"/>
  <sheetViews>
    <sheetView tabSelected="1" topLeftCell="J1" workbookViewId="0">
      <selection activeCell="V4" sqref="V4"/>
    </sheetView>
  </sheetViews>
  <sheetFormatPr defaultColWidth="9" defaultRowHeight="12.75" x14ac:dyDescent="0.2"/>
  <cols>
    <col min="1" max="1" width="8.28515625" style="1" hidden="1" customWidth="1"/>
    <col min="2" max="9" width="9" style="1" hidden="1" customWidth="1"/>
    <col min="10" max="12" width="9" style="1" bestFit="1" customWidth="1"/>
    <col min="13" max="13" width="36.140625" style="1" customWidth="1"/>
    <col min="14" max="14" width="7.42578125" style="1" hidden="1" customWidth="1"/>
    <col min="15" max="15" width="9.140625" style="1" customWidth="1"/>
    <col min="16" max="16" width="10.28515625" style="1" hidden="1" customWidth="1"/>
    <col min="17" max="17" width="12" style="1" hidden="1" customWidth="1"/>
    <col min="18" max="18" width="14.28515625" style="2" customWidth="1"/>
    <col min="19" max="19" width="13.28515625" style="1" bestFit="1" customWidth="1"/>
    <col min="20" max="20" width="10.5703125" style="1" bestFit="1" customWidth="1"/>
    <col min="21" max="21" width="16.42578125" style="1" bestFit="1" customWidth="1"/>
    <col min="22" max="22" width="9" style="1" bestFit="1" customWidth="1"/>
    <col min="23" max="16384" width="9" style="1"/>
  </cols>
  <sheetData>
    <row r="1" spans="1:20" ht="12.75" customHeight="1" x14ac:dyDescent="0.2">
      <c r="A1" s="187" t="s">
        <v>238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0" ht="12.75" customHeight="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20" ht="25.5" customHeight="1" x14ac:dyDescent="0.2">
      <c r="A3" s="188" t="s">
        <v>237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20" ht="50.25" customHeigh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1:20" ht="21" customHeight="1" x14ac:dyDescent="0.2">
      <c r="A5" s="189" t="s">
        <v>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20" s="3" customFormat="1" ht="54.75" customHeight="1" x14ac:dyDescent="0.25">
      <c r="A6" s="4" t="s">
        <v>1</v>
      </c>
      <c r="J6" s="194" t="s">
        <v>2</v>
      </c>
      <c r="K6" s="195"/>
      <c r="L6" s="195"/>
      <c r="M6" s="195"/>
      <c r="N6" s="196"/>
      <c r="O6" s="5" t="s">
        <v>3</v>
      </c>
      <c r="P6" s="5" t="s">
        <v>4</v>
      </c>
      <c r="Q6" s="5" t="s">
        <v>5</v>
      </c>
      <c r="R6" s="6" t="s">
        <v>6</v>
      </c>
    </row>
    <row r="7" spans="1:20" ht="49.5" hidden="1" customHeight="1" x14ac:dyDescent="0.2">
      <c r="A7" s="7"/>
      <c r="J7" s="115" t="s">
        <v>7</v>
      </c>
      <c r="K7" s="116"/>
      <c r="L7" s="116"/>
      <c r="M7" s="116"/>
      <c r="N7" s="117"/>
      <c r="O7" s="8"/>
      <c r="P7" s="9" t="s">
        <v>8</v>
      </c>
      <c r="Q7" s="9"/>
      <c r="R7" s="10" t="e">
        <f>R8+#REF!+R21+R31+R73+R77+R82+R95</f>
        <v>#REF!</v>
      </c>
      <c r="S7" s="11"/>
    </row>
    <row r="8" spans="1:20" ht="28.15" customHeight="1" x14ac:dyDescent="0.25">
      <c r="A8" s="12">
        <v>1</v>
      </c>
      <c r="J8" s="190" t="s">
        <v>9</v>
      </c>
      <c r="K8" s="191"/>
      <c r="L8" s="191"/>
      <c r="M8" s="191"/>
      <c r="N8" s="192"/>
      <c r="O8" s="13" t="s">
        <v>10</v>
      </c>
      <c r="P8" s="14" t="s">
        <v>8</v>
      </c>
      <c r="Q8" s="13"/>
      <c r="R8" s="15">
        <f>R9+R10+R11+R14+R12+R13</f>
        <v>20419.900000000001</v>
      </c>
      <c r="S8" s="16"/>
      <c r="T8" s="16"/>
    </row>
    <row r="9" spans="1:20" ht="31.15" customHeight="1" x14ac:dyDescent="0.25">
      <c r="A9" s="17" t="s">
        <v>11</v>
      </c>
      <c r="J9" s="171" t="s">
        <v>12</v>
      </c>
      <c r="K9" s="172"/>
      <c r="L9" s="172"/>
      <c r="M9" s="172"/>
      <c r="N9" s="173"/>
      <c r="O9" s="18" t="s">
        <v>13</v>
      </c>
      <c r="P9" s="18" t="s">
        <v>14</v>
      </c>
      <c r="Q9" s="19"/>
      <c r="R9" s="20">
        <v>1806.2</v>
      </c>
      <c r="T9" s="21"/>
    </row>
    <row r="10" spans="1:20" ht="45.6" customHeight="1" x14ac:dyDescent="0.25">
      <c r="A10" s="17" t="s">
        <v>15</v>
      </c>
      <c r="J10" s="174" t="s">
        <v>235</v>
      </c>
      <c r="K10" s="175"/>
      <c r="L10" s="175"/>
      <c r="M10" s="176"/>
      <c r="N10" s="22"/>
      <c r="O10" s="18" t="s">
        <v>16</v>
      </c>
      <c r="P10" s="18" t="s">
        <v>17</v>
      </c>
      <c r="Q10" s="19"/>
      <c r="R10" s="20">
        <v>3080.9</v>
      </c>
    </row>
    <row r="11" spans="1:20" s="23" customFormat="1" ht="51.75" customHeight="1" x14ac:dyDescent="0.25">
      <c r="A11" s="17" t="s">
        <v>18</v>
      </c>
      <c r="J11" s="177" t="s">
        <v>236</v>
      </c>
      <c r="K11" s="172"/>
      <c r="L11" s="172"/>
      <c r="M11" s="178"/>
      <c r="N11" s="24"/>
      <c r="O11" s="18" t="s">
        <v>19</v>
      </c>
      <c r="P11" s="18" t="s">
        <v>17</v>
      </c>
      <c r="Q11" s="18"/>
      <c r="R11" s="25">
        <f>11684.2+1196.1</f>
        <v>12880.300000000001</v>
      </c>
      <c r="S11" s="26"/>
    </row>
    <row r="12" spans="1:20" s="27" customFormat="1" ht="25.5" customHeight="1" x14ac:dyDescent="0.25">
      <c r="A12" s="17" t="s">
        <v>20</v>
      </c>
      <c r="J12" s="179" t="s">
        <v>21</v>
      </c>
      <c r="K12" s="180"/>
      <c r="L12" s="180"/>
      <c r="M12" s="181"/>
      <c r="N12" s="28"/>
      <c r="O12" s="18" t="s">
        <v>22</v>
      </c>
      <c r="P12" s="18" t="s">
        <v>23</v>
      </c>
      <c r="Q12" s="18"/>
      <c r="R12" s="29">
        <v>0</v>
      </c>
      <c r="S12" s="30"/>
    </row>
    <row r="13" spans="1:20" s="27" customFormat="1" ht="25.5" customHeight="1" x14ac:dyDescent="0.25">
      <c r="A13" s="17"/>
      <c r="J13" s="179" t="s">
        <v>24</v>
      </c>
      <c r="K13" s="180"/>
      <c r="L13" s="180"/>
      <c r="M13" s="181"/>
      <c r="N13" s="28"/>
      <c r="O13" s="18" t="s">
        <v>25</v>
      </c>
      <c r="P13" s="18"/>
      <c r="Q13" s="18"/>
      <c r="R13" s="29">
        <v>2445</v>
      </c>
      <c r="S13" s="30"/>
    </row>
    <row r="14" spans="1:20" ht="28.15" customHeight="1" x14ac:dyDescent="0.25">
      <c r="A14" s="31" t="s">
        <v>26</v>
      </c>
      <c r="J14" s="182" t="s">
        <v>27</v>
      </c>
      <c r="K14" s="180"/>
      <c r="L14" s="180"/>
      <c r="M14" s="180"/>
      <c r="N14" s="183"/>
      <c r="O14" s="18" t="s">
        <v>28</v>
      </c>
      <c r="P14" s="32"/>
      <c r="Q14" s="18"/>
      <c r="R14" s="29">
        <v>207.5</v>
      </c>
    </row>
    <row r="15" spans="1:20" ht="30.75" customHeight="1" x14ac:dyDescent="0.25">
      <c r="A15" s="31"/>
      <c r="J15" s="184" t="s">
        <v>29</v>
      </c>
      <c r="K15" s="185"/>
      <c r="L15" s="185"/>
      <c r="M15" s="185"/>
      <c r="N15" s="186"/>
      <c r="O15" s="14" t="s">
        <v>30</v>
      </c>
      <c r="P15" s="33"/>
      <c r="Q15" s="33"/>
      <c r="R15" s="34">
        <f>R16+R17</f>
        <v>96.6</v>
      </c>
    </row>
    <row r="16" spans="1:20" ht="25.5" customHeight="1" x14ac:dyDescent="0.25">
      <c r="A16" s="31"/>
      <c r="J16" s="93" t="s">
        <v>31</v>
      </c>
      <c r="K16" s="94"/>
      <c r="L16" s="94"/>
      <c r="M16" s="94"/>
      <c r="N16" s="95"/>
      <c r="O16" s="18" t="s">
        <v>32</v>
      </c>
      <c r="P16" s="32"/>
      <c r="Q16" s="32"/>
      <c r="R16" s="35">
        <v>27.3</v>
      </c>
    </row>
    <row r="17" spans="1:20" s="27" customFormat="1" ht="25.5" customHeight="1" x14ac:dyDescent="0.25">
      <c r="A17" s="17" t="s">
        <v>33</v>
      </c>
      <c r="J17" s="123" t="s">
        <v>34</v>
      </c>
      <c r="K17" s="124"/>
      <c r="L17" s="124"/>
      <c r="M17" s="125"/>
      <c r="N17" s="36"/>
      <c r="O17" s="18" t="s">
        <v>35</v>
      </c>
      <c r="P17" s="32" t="s">
        <v>36</v>
      </c>
      <c r="Q17" s="32"/>
      <c r="R17" s="29">
        <v>69.3</v>
      </c>
    </row>
    <row r="18" spans="1:20" s="37" customFormat="1" ht="54.6" hidden="1" customHeight="1" x14ac:dyDescent="0.25">
      <c r="A18" s="17" t="s">
        <v>37</v>
      </c>
      <c r="B18" s="38"/>
      <c r="C18" s="38"/>
      <c r="D18" s="38"/>
      <c r="E18" s="38"/>
      <c r="F18" s="38"/>
      <c r="G18" s="38"/>
      <c r="H18" s="38"/>
      <c r="I18" s="38"/>
      <c r="J18" s="161"/>
      <c r="K18" s="162"/>
      <c r="L18" s="162"/>
      <c r="M18" s="163"/>
      <c r="N18" s="39"/>
      <c r="O18" s="14"/>
      <c r="P18" s="14"/>
      <c r="Q18" s="14"/>
      <c r="R18" s="40"/>
    </row>
    <row r="19" spans="1:20" ht="30.6" hidden="1" customHeight="1" x14ac:dyDescent="0.25">
      <c r="A19" s="31" t="s">
        <v>15</v>
      </c>
      <c r="J19" s="164"/>
      <c r="K19" s="147"/>
      <c r="L19" s="147"/>
      <c r="M19" s="147"/>
      <c r="N19" s="165"/>
      <c r="O19" s="18"/>
      <c r="P19" s="18"/>
      <c r="Q19" s="18"/>
      <c r="R19" s="41"/>
    </row>
    <row r="20" spans="1:20" ht="30" hidden="1" customHeight="1" x14ac:dyDescent="0.25">
      <c r="A20" s="31" t="s">
        <v>38</v>
      </c>
      <c r="J20" s="126" t="s">
        <v>39</v>
      </c>
      <c r="K20" s="124"/>
      <c r="L20" s="124"/>
      <c r="M20" s="127"/>
      <c r="N20" s="42"/>
      <c r="O20" s="18" t="s">
        <v>40</v>
      </c>
      <c r="P20" s="18" t="s">
        <v>41</v>
      </c>
      <c r="Q20" s="18" t="s">
        <v>42</v>
      </c>
      <c r="R20" s="29">
        <v>20.5</v>
      </c>
    </row>
    <row r="21" spans="1:20" ht="26.45" customHeight="1" x14ac:dyDescent="0.25">
      <c r="A21" s="17" t="s">
        <v>43</v>
      </c>
      <c r="J21" s="166" t="s">
        <v>44</v>
      </c>
      <c r="K21" s="157"/>
      <c r="L21" s="157"/>
      <c r="M21" s="167"/>
      <c r="N21" s="42"/>
      <c r="O21" s="14" t="s">
        <v>45</v>
      </c>
      <c r="P21" s="14" t="s">
        <v>8</v>
      </c>
      <c r="Q21" s="33"/>
      <c r="R21" s="43">
        <f>R22+R26</f>
        <v>21085.8</v>
      </c>
    </row>
    <row r="22" spans="1:20" s="27" customFormat="1" ht="25.9" customHeight="1" x14ac:dyDescent="0.25">
      <c r="A22" s="17" t="s">
        <v>46</v>
      </c>
      <c r="J22" s="151" t="s">
        <v>47</v>
      </c>
      <c r="K22" s="152"/>
      <c r="L22" s="152"/>
      <c r="M22" s="153"/>
      <c r="N22" s="44"/>
      <c r="O22" s="18" t="s">
        <v>48</v>
      </c>
      <c r="P22" s="18" t="s">
        <v>49</v>
      </c>
      <c r="Q22" s="32"/>
      <c r="R22" s="25">
        <v>95.7</v>
      </c>
    </row>
    <row r="23" spans="1:20" s="27" customFormat="1" ht="49.5" hidden="1" customHeight="1" x14ac:dyDescent="0.25">
      <c r="A23" s="17" t="s">
        <v>46</v>
      </c>
      <c r="J23" s="134" t="s">
        <v>50</v>
      </c>
      <c r="K23" s="135"/>
      <c r="L23" s="135"/>
      <c r="M23" s="135"/>
      <c r="N23" s="136"/>
      <c r="O23" s="18" t="s">
        <v>48</v>
      </c>
      <c r="P23" s="18" t="s">
        <v>51</v>
      </c>
      <c r="Q23" s="18"/>
      <c r="R23" s="25"/>
    </row>
    <row r="24" spans="1:20" ht="22.5" hidden="1" customHeight="1" x14ac:dyDescent="0.25">
      <c r="A24" s="31" t="s">
        <v>46</v>
      </c>
      <c r="J24" s="168" t="s">
        <v>52</v>
      </c>
      <c r="K24" s="169"/>
      <c r="L24" s="169"/>
      <c r="M24" s="169"/>
      <c r="N24" s="170"/>
      <c r="O24" s="18" t="s">
        <v>48</v>
      </c>
      <c r="P24" s="18" t="s">
        <v>51</v>
      </c>
      <c r="Q24" s="18" t="s">
        <v>53</v>
      </c>
      <c r="R24" s="25">
        <f>R25</f>
        <v>0</v>
      </c>
    </row>
    <row r="25" spans="1:20" ht="1.5" hidden="1" customHeight="1" x14ac:dyDescent="0.25">
      <c r="A25" s="31" t="s">
        <v>54</v>
      </c>
      <c r="J25" s="151" t="s">
        <v>55</v>
      </c>
      <c r="K25" s="152"/>
      <c r="L25" s="152"/>
      <c r="M25" s="153"/>
      <c r="N25" s="45"/>
      <c r="O25" s="18" t="s">
        <v>48</v>
      </c>
      <c r="P25" s="18" t="s">
        <v>51</v>
      </c>
      <c r="Q25" s="18" t="s">
        <v>56</v>
      </c>
      <c r="R25" s="25"/>
    </row>
    <row r="26" spans="1:20" ht="27.75" customHeight="1" x14ac:dyDescent="0.25">
      <c r="A26" s="17" t="s">
        <v>46</v>
      </c>
      <c r="J26" s="154" t="s">
        <v>57</v>
      </c>
      <c r="K26" s="152"/>
      <c r="L26" s="152"/>
      <c r="M26" s="155"/>
      <c r="N26" s="46"/>
      <c r="O26" s="18" t="s">
        <v>58</v>
      </c>
      <c r="P26" s="18" t="s">
        <v>59</v>
      </c>
      <c r="Q26" s="32"/>
      <c r="R26" s="25">
        <v>20990.1</v>
      </c>
      <c r="S26" s="21"/>
      <c r="T26" s="47"/>
    </row>
    <row r="27" spans="1:20" ht="16.5" hidden="1" customHeight="1" x14ac:dyDescent="0.25">
      <c r="A27" s="17" t="s">
        <v>46</v>
      </c>
      <c r="J27" s="156" t="s">
        <v>60</v>
      </c>
      <c r="K27" s="157"/>
      <c r="L27" s="157"/>
      <c r="M27" s="158"/>
      <c r="N27" s="48"/>
      <c r="O27" s="14" t="s">
        <v>58</v>
      </c>
      <c r="P27" s="14" t="s">
        <v>61</v>
      </c>
      <c r="Q27" s="33"/>
      <c r="R27" s="49">
        <f>R28</f>
        <v>9727</v>
      </c>
      <c r="S27" s="21"/>
      <c r="T27" s="47"/>
    </row>
    <row r="28" spans="1:20" ht="63.75" hidden="1" customHeight="1" x14ac:dyDescent="0.25">
      <c r="A28" s="31" t="s">
        <v>46</v>
      </c>
      <c r="J28" s="123" t="s">
        <v>62</v>
      </c>
      <c r="K28" s="124"/>
      <c r="L28" s="124"/>
      <c r="M28" s="125"/>
      <c r="N28" s="50"/>
      <c r="O28" s="18" t="s">
        <v>58</v>
      </c>
      <c r="P28" s="18" t="s">
        <v>61</v>
      </c>
      <c r="Q28" s="18"/>
      <c r="R28" s="29">
        <f>R29</f>
        <v>9727</v>
      </c>
      <c r="S28" s="21"/>
      <c r="T28" s="47"/>
    </row>
    <row r="29" spans="1:20" ht="36.75" hidden="1" customHeight="1" x14ac:dyDescent="0.25">
      <c r="A29" s="31" t="s">
        <v>54</v>
      </c>
      <c r="J29" s="126" t="s">
        <v>63</v>
      </c>
      <c r="K29" s="124"/>
      <c r="L29" s="124"/>
      <c r="M29" s="127"/>
      <c r="N29" s="51"/>
      <c r="O29" s="18" t="s">
        <v>58</v>
      </c>
      <c r="P29" s="18" t="s">
        <v>61</v>
      </c>
      <c r="Q29" s="18" t="s">
        <v>64</v>
      </c>
      <c r="R29" s="29">
        <f>R30</f>
        <v>9727</v>
      </c>
      <c r="S29" s="21"/>
      <c r="T29" s="47"/>
    </row>
    <row r="30" spans="1:20" ht="38.25" hidden="1" customHeight="1" x14ac:dyDescent="0.25">
      <c r="A30" s="31" t="s">
        <v>65</v>
      </c>
      <c r="J30" s="126" t="s">
        <v>39</v>
      </c>
      <c r="K30" s="124"/>
      <c r="L30" s="124"/>
      <c r="M30" s="127"/>
      <c r="N30" s="51"/>
      <c r="O30" s="18" t="s">
        <v>58</v>
      </c>
      <c r="P30" s="18" t="s">
        <v>61</v>
      </c>
      <c r="Q30" s="18" t="s">
        <v>42</v>
      </c>
      <c r="R30" s="29">
        <f>11510-1683-100</f>
        <v>9727</v>
      </c>
      <c r="S30" s="21"/>
      <c r="T30" s="47"/>
    </row>
    <row r="31" spans="1:20" ht="27" customHeight="1" x14ac:dyDescent="0.25">
      <c r="A31" s="17" t="s">
        <v>66</v>
      </c>
      <c r="J31" s="128" t="s">
        <v>67</v>
      </c>
      <c r="K31" s="129"/>
      <c r="L31" s="129"/>
      <c r="M31" s="130"/>
      <c r="N31" s="52"/>
      <c r="O31" s="14" t="s">
        <v>68</v>
      </c>
      <c r="P31" s="14" t="s">
        <v>8</v>
      </c>
      <c r="Q31" s="33"/>
      <c r="R31" s="43">
        <f>R32</f>
        <v>169489</v>
      </c>
      <c r="S31" s="11"/>
    </row>
    <row r="32" spans="1:20" ht="22.15" customHeight="1" x14ac:dyDescent="0.25">
      <c r="A32" s="17" t="s">
        <v>66</v>
      </c>
      <c r="J32" s="159" t="s">
        <v>69</v>
      </c>
      <c r="K32" s="144"/>
      <c r="L32" s="144"/>
      <c r="M32" s="144"/>
      <c r="N32" s="160"/>
      <c r="O32" s="18" t="s">
        <v>70</v>
      </c>
      <c r="P32" s="18" t="s">
        <v>71</v>
      </c>
      <c r="Q32" s="18"/>
      <c r="R32" s="29">
        <v>169489</v>
      </c>
      <c r="S32" s="21"/>
      <c r="T32" s="47"/>
    </row>
    <row r="33" spans="1:20" ht="25.5" hidden="1" customHeight="1" x14ac:dyDescent="0.25">
      <c r="A33" s="17" t="s">
        <v>72</v>
      </c>
      <c r="J33" s="140" t="s">
        <v>73</v>
      </c>
      <c r="K33" s="141"/>
      <c r="L33" s="141"/>
      <c r="M33" s="142"/>
      <c r="N33" s="53"/>
      <c r="O33" s="14" t="s">
        <v>70</v>
      </c>
      <c r="P33" s="14" t="s">
        <v>74</v>
      </c>
      <c r="Q33" s="14"/>
      <c r="R33" s="49">
        <f>R34+R37+R43+R40</f>
        <v>1487.5</v>
      </c>
      <c r="S33" s="21"/>
      <c r="T33" s="47"/>
    </row>
    <row r="34" spans="1:20" ht="40.5" hidden="1" customHeight="1" x14ac:dyDescent="0.25">
      <c r="A34" s="31" t="s">
        <v>75</v>
      </c>
      <c r="J34" s="126" t="s">
        <v>76</v>
      </c>
      <c r="K34" s="124"/>
      <c r="L34" s="124"/>
      <c r="M34" s="127"/>
      <c r="N34" s="42"/>
      <c r="O34" s="18" t="s">
        <v>70</v>
      </c>
      <c r="P34" s="18" t="s">
        <v>77</v>
      </c>
      <c r="Q34" s="18"/>
      <c r="R34" s="29">
        <f>R35</f>
        <v>0</v>
      </c>
      <c r="S34" s="47"/>
      <c r="T34" s="11"/>
    </row>
    <row r="35" spans="1:20" ht="37.5" hidden="1" customHeight="1" x14ac:dyDescent="0.25">
      <c r="A35" s="31" t="s">
        <v>72</v>
      </c>
      <c r="J35" s="123" t="s">
        <v>63</v>
      </c>
      <c r="K35" s="124"/>
      <c r="L35" s="124"/>
      <c r="M35" s="124"/>
      <c r="N35" s="125"/>
      <c r="O35" s="18" t="s">
        <v>70</v>
      </c>
      <c r="P35" s="18" t="s">
        <v>77</v>
      </c>
      <c r="Q35" s="18" t="s">
        <v>64</v>
      </c>
      <c r="R35" s="29">
        <f>R36</f>
        <v>0</v>
      </c>
      <c r="S35" s="11"/>
    </row>
    <row r="36" spans="1:20" ht="37.5" hidden="1" customHeight="1" x14ac:dyDescent="0.25">
      <c r="A36" s="31" t="s">
        <v>78</v>
      </c>
      <c r="J36" s="126" t="s">
        <v>39</v>
      </c>
      <c r="K36" s="124"/>
      <c r="L36" s="124"/>
      <c r="M36" s="127"/>
      <c r="N36" s="54"/>
      <c r="O36" s="18" t="s">
        <v>70</v>
      </c>
      <c r="P36" s="18" t="s">
        <v>77</v>
      </c>
      <c r="Q36" s="18" t="s">
        <v>42</v>
      </c>
      <c r="R36" s="29">
        <f>534-534</f>
        <v>0</v>
      </c>
      <c r="S36" s="11"/>
    </row>
    <row r="37" spans="1:20" ht="24.75" hidden="1" customHeight="1" x14ac:dyDescent="0.25">
      <c r="A37" s="31" t="s">
        <v>79</v>
      </c>
      <c r="J37" s="123" t="s">
        <v>80</v>
      </c>
      <c r="K37" s="124"/>
      <c r="L37" s="124"/>
      <c r="M37" s="124"/>
      <c r="N37" s="125"/>
      <c r="O37" s="18" t="s">
        <v>70</v>
      </c>
      <c r="P37" s="18" t="s">
        <v>81</v>
      </c>
      <c r="Q37" s="18"/>
      <c r="R37" s="29">
        <f>R38</f>
        <v>0</v>
      </c>
      <c r="S37" s="47"/>
    </row>
    <row r="38" spans="1:20" ht="36.75" hidden="1" customHeight="1" x14ac:dyDescent="0.25">
      <c r="A38" s="31" t="s">
        <v>82</v>
      </c>
      <c r="J38" s="126" t="s">
        <v>63</v>
      </c>
      <c r="K38" s="124"/>
      <c r="L38" s="124"/>
      <c r="M38" s="127"/>
      <c r="N38" s="52"/>
      <c r="O38" s="18" t="s">
        <v>70</v>
      </c>
      <c r="P38" s="18" t="s">
        <v>81</v>
      </c>
      <c r="Q38" s="18" t="s">
        <v>64</v>
      </c>
      <c r="R38" s="29">
        <f>R39</f>
        <v>0</v>
      </c>
    </row>
    <row r="39" spans="1:20" ht="40.5" hidden="1" customHeight="1" x14ac:dyDescent="0.25">
      <c r="A39" s="31" t="s">
        <v>83</v>
      </c>
      <c r="J39" s="126" t="s">
        <v>39</v>
      </c>
      <c r="K39" s="124"/>
      <c r="L39" s="124"/>
      <c r="M39" s="127"/>
      <c r="N39" s="52"/>
      <c r="O39" s="18" t="s">
        <v>70</v>
      </c>
      <c r="P39" s="18" t="s">
        <v>81</v>
      </c>
      <c r="Q39" s="18" t="s">
        <v>42</v>
      </c>
      <c r="R39" s="29">
        <v>0</v>
      </c>
    </row>
    <row r="40" spans="1:20" ht="40.5" hidden="1" customHeight="1" x14ac:dyDescent="0.25">
      <c r="A40" s="31" t="s">
        <v>84</v>
      </c>
      <c r="J40" s="126" t="s">
        <v>76</v>
      </c>
      <c r="K40" s="124"/>
      <c r="L40" s="124"/>
      <c r="M40" s="127"/>
      <c r="N40" s="42"/>
      <c r="O40" s="18" t="s">
        <v>70</v>
      </c>
      <c r="P40" s="18" t="s">
        <v>77</v>
      </c>
      <c r="Q40" s="18"/>
      <c r="R40" s="29">
        <f>R41</f>
        <v>99.3</v>
      </c>
      <c r="S40" s="47"/>
      <c r="T40" s="11"/>
    </row>
    <row r="41" spans="1:20" ht="37.5" hidden="1" customHeight="1" x14ac:dyDescent="0.25">
      <c r="A41" s="31" t="s">
        <v>84</v>
      </c>
      <c r="J41" s="123" t="s">
        <v>63</v>
      </c>
      <c r="K41" s="124"/>
      <c r="L41" s="124"/>
      <c r="M41" s="124"/>
      <c r="N41" s="125"/>
      <c r="O41" s="18" t="s">
        <v>70</v>
      </c>
      <c r="P41" s="18" t="s">
        <v>77</v>
      </c>
      <c r="Q41" s="18" t="s">
        <v>64</v>
      </c>
      <c r="R41" s="29">
        <f>R42</f>
        <v>99.3</v>
      </c>
      <c r="S41" s="11"/>
    </row>
    <row r="42" spans="1:20" ht="37.5" hidden="1" customHeight="1" x14ac:dyDescent="0.25">
      <c r="A42" s="31" t="s">
        <v>78</v>
      </c>
      <c r="J42" s="126" t="s">
        <v>39</v>
      </c>
      <c r="K42" s="124"/>
      <c r="L42" s="124"/>
      <c r="M42" s="127"/>
      <c r="N42" s="54"/>
      <c r="O42" s="18" t="s">
        <v>70</v>
      </c>
      <c r="P42" s="18" t="s">
        <v>77</v>
      </c>
      <c r="Q42" s="18" t="s">
        <v>42</v>
      </c>
      <c r="R42" s="29">
        <v>99.3</v>
      </c>
      <c r="S42" s="11"/>
    </row>
    <row r="43" spans="1:20" ht="66" hidden="1" customHeight="1" x14ac:dyDescent="0.25">
      <c r="A43" s="31" t="s">
        <v>79</v>
      </c>
      <c r="J43" s="146" t="s">
        <v>85</v>
      </c>
      <c r="K43" s="147"/>
      <c r="L43" s="147"/>
      <c r="M43" s="148"/>
      <c r="N43" s="42"/>
      <c r="O43" s="18" t="s">
        <v>70</v>
      </c>
      <c r="P43" s="18" t="s">
        <v>86</v>
      </c>
      <c r="Q43" s="18"/>
      <c r="R43" s="29">
        <f>R44</f>
        <v>1388.2</v>
      </c>
    </row>
    <row r="44" spans="1:20" s="27" customFormat="1" ht="38.25" hidden="1" customHeight="1" x14ac:dyDescent="0.25">
      <c r="A44" s="31" t="s">
        <v>82</v>
      </c>
      <c r="J44" s="123" t="s">
        <v>63</v>
      </c>
      <c r="K44" s="124"/>
      <c r="L44" s="124"/>
      <c r="M44" s="124"/>
      <c r="N44" s="125"/>
      <c r="O44" s="18" t="s">
        <v>70</v>
      </c>
      <c r="P44" s="18" t="s">
        <v>86</v>
      </c>
      <c r="Q44" s="18" t="s">
        <v>64</v>
      </c>
      <c r="R44" s="29">
        <f>R45</f>
        <v>1388.2</v>
      </c>
    </row>
    <row r="45" spans="1:20" s="27" customFormat="1" ht="38.25" hidden="1" customHeight="1" x14ac:dyDescent="0.25">
      <c r="A45" s="31" t="s">
        <v>82</v>
      </c>
      <c r="J45" s="126" t="s">
        <v>39</v>
      </c>
      <c r="K45" s="124"/>
      <c r="L45" s="124"/>
      <c r="M45" s="127"/>
      <c r="N45" s="54"/>
      <c r="O45" s="18" t="s">
        <v>70</v>
      </c>
      <c r="P45" s="18" t="s">
        <v>86</v>
      </c>
      <c r="Q45" s="18" t="s">
        <v>42</v>
      </c>
      <c r="R45" s="29">
        <v>1388.2</v>
      </c>
    </row>
    <row r="46" spans="1:20" s="27" customFormat="1" ht="51" hidden="1" customHeight="1" x14ac:dyDescent="0.25">
      <c r="A46" s="17" t="s">
        <v>87</v>
      </c>
      <c r="J46" s="140" t="s">
        <v>88</v>
      </c>
      <c r="K46" s="141"/>
      <c r="L46" s="141"/>
      <c r="M46" s="142"/>
      <c r="N46" s="42"/>
      <c r="O46" s="14" t="s">
        <v>70</v>
      </c>
      <c r="P46" s="14" t="s">
        <v>89</v>
      </c>
      <c r="Q46" s="14"/>
      <c r="R46" s="49">
        <f>R47+R50</f>
        <v>331</v>
      </c>
    </row>
    <row r="47" spans="1:20" s="27" customFormat="1" ht="36" hidden="1" customHeight="1" x14ac:dyDescent="0.25">
      <c r="A47" s="31" t="s">
        <v>90</v>
      </c>
      <c r="J47" s="143" t="s">
        <v>91</v>
      </c>
      <c r="K47" s="144"/>
      <c r="L47" s="144"/>
      <c r="M47" s="145"/>
      <c r="N47" s="39"/>
      <c r="O47" s="18" t="s">
        <v>70</v>
      </c>
      <c r="P47" s="18" t="s">
        <v>92</v>
      </c>
      <c r="Q47" s="18"/>
      <c r="R47" s="29">
        <f>R48</f>
        <v>295</v>
      </c>
      <c r="S47" s="1"/>
      <c r="T47" s="1"/>
    </row>
    <row r="48" spans="1:20" ht="38.25" hidden="1" customHeight="1" x14ac:dyDescent="0.25">
      <c r="A48" s="31" t="s">
        <v>93</v>
      </c>
      <c r="J48" s="146" t="s">
        <v>63</v>
      </c>
      <c r="K48" s="147"/>
      <c r="L48" s="147"/>
      <c r="M48" s="148"/>
      <c r="N48" s="39"/>
      <c r="O48" s="18" t="s">
        <v>70</v>
      </c>
      <c r="P48" s="18" t="s">
        <v>92</v>
      </c>
      <c r="Q48" s="18" t="s">
        <v>64</v>
      </c>
      <c r="R48" s="29">
        <f>R49</f>
        <v>295</v>
      </c>
    </row>
    <row r="49" spans="1:20" ht="38.25" hidden="1" customHeight="1" x14ac:dyDescent="0.25">
      <c r="A49" s="31" t="s">
        <v>94</v>
      </c>
      <c r="J49" s="126" t="s">
        <v>39</v>
      </c>
      <c r="K49" s="124"/>
      <c r="L49" s="124"/>
      <c r="M49" s="127"/>
      <c r="N49" s="39"/>
      <c r="O49" s="18" t="s">
        <v>70</v>
      </c>
      <c r="P49" s="18" t="s">
        <v>92</v>
      </c>
      <c r="Q49" s="18" t="s">
        <v>42</v>
      </c>
      <c r="R49" s="29">
        <f>500-205</f>
        <v>295</v>
      </c>
    </row>
    <row r="50" spans="1:20" ht="66" hidden="1" customHeight="1" x14ac:dyDescent="0.25">
      <c r="A50" s="31" t="s">
        <v>95</v>
      </c>
      <c r="J50" s="126" t="s">
        <v>96</v>
      </c>
      <c r="K50" s="124"/>
      <c r="L50" s="124"/>
      <c r="M50" s="127"/>
      <c r="N50" s="39"/>
      <c r="O50" s="18" t="s">
        <v>70</v>
      </c>
      <c r="P50" s="18" t="s">
        <v>97</v>
      </c>
      <c r="Q50" s="18"/>
      <c r="R50" s="29">
        <f>R51</f>
        <v>36</v>
      </c>
    </row>
    <row r="51" spans="1:20" ht="39" hidden="1" customHeight="1" x14ac:dyDescent="0.25">
      <c r="A51" s="31" t="s">
        <v>98</v>
      </c>
      <c r="J51" s="126" t="s">
        <v>63</v>
      </c>
      <c r="K51" s="124"/>
      <c r="L51" s="124"/>
      <c r="M51" s="127"/>
      <c r="N51" s="39"/>
      <c r="O51" s="18" t="s">
        <v>70</v>
      </c>
      <c r="P51" s="18" t="s">
        <v>97</v>
      </c>
      <c r="Q51" s="18" t="s">
        <v>64</v>
      </c>
      <c r="R51" s="29">
        <f>R52</f>
        <v>36</v>
      </c>
    </row>
    <row r="52" spans="1:20" ht="39" hidden="1" customHeight="1" x14ac:dyDescent="0.25">
      <c r="A52" s="31" t="s">
        <v>99</v>
      </c>
      <c r="J52" s="126" t="s">
        <v>39</v>
      </c>
      <c r="K52" s="124"/>
      <c r="L52" s="124"/>
      <c r="M52" s="127"/>
      <c r="N52" s="39"/>
      <c r="O52" s="18" t="s">
        <v>70</v>
      </c>
      <c r="P52" s="18" t="s">
        <v>97</v>
      </c>
      <c r="Q52" s="18" t="s">
        <v>42</v>
      </c>
      <c r="R52" s="29">
        <v>36</v>
      </c>
      <c r="S52" s="21"/>
    </row>
    <row r="53" spans="1:20" ht="144.75" hidden="1" customHeight="1" x14ac:dyDescent="0.25">
      <c r="A53" s="31" t="s">
        <v>100</v>
      </c>
      <c r="J53" s="123" t="s">
        <v>101</v>
      </c>
      <c r="K53" s="124"/>
      <c r="L53" s="124"/>
      <c r="M53" s="125"/>
      <c r="N53" s="39"/>
      <c r="O53" s="18" t="s">
        <v>70</v>
      </c>
      <c r="P53" s="18" t="s">
        <v>102</v>
      </c>
      <c r="Q53" s="18"/>
      <c r="R53" s="49">
        <f>R54</f>
        <v>1945.8</v>
      </c>
    </row>
    <row r="54" spans="1:20" ht="36" hidden="1" customHeight="1" x14ac:dyDescent="0.25">
      <c r="A54" s="31" t="s">
        <v>103</v>
      </c>
      <c r="J54" s="126" t="s">
        <v>63</v>
      </c>
      <c r="K54" s="124"/>
      <c r="L54" s="124"/>
      <c r="M54" s="127"/>
      <c r="N54" s="39"/>
      <c r="O54" s="18" t="s">
        <v>70</v>
      </c>
      <c r="P54" s="18" t="s">
        <v>102</v>
      </c>
      <c r="Q54" s="18" t="s">
        <v>64</v>
      </c>
      <c r="R54" s="29">
        <f>R55</f>
        <v>1945.8</v>
      </c>
    </row>
    <row r="55" spans="1:20" ht="38.25" hidden="1" customHeight="1" x14ac:dyDescent="0.25">
      <c r="A55" s="31" t="s">
        <v>104</v>
      </c>
      <c r="J55" s="126" t="s">
        <v>39</v>
      </c>
      <c r="K55" s="124"/>
      <c r="L55" s="124"/>
      <c r="M55" s="127"/>
      <c r="N55" s="39"/>
      <c r="O55" s="18" t="s">
        <v>70</v>
      </c>
      <c r="P55" s="18" t="s">
        <v>102</v>
      </c>
      <c r="Q55" s="18" t="s">
        <v>42</v>
      </c>
      <c r="R55" s="29">
        <v>1945.8</v>
      </c>
    </row>
    <row r="56" spans="1:20" ht="28.5" hidden="1" customHeight="1" x14ac:dyDescent="0.25">
      <c r="A56" s="17" t="s">
        <v>105</v>
      </c>
      <c r="J56" s="140" t="s">
        <v>106</v>
      </c>
      <c r="K56" s="141"/>
      <c r="L56" s="141"/>
      <c r="M56" s="142"/>
      <c r="N56" s="39"/>
      <c r="O56" s="14" t="s">
        <v>70</v>
      </c>
      <c r="P56" s="14" t="s">
        <v>107</v>
      </c>
      <c r="Q56" s="14"/>
      <c r="R56" s="49">
        <f>R57+R60</f>
        <v>4137.2</v>
      </c>
    </row>
    <row r="57" spans="1:20" ht="27" hidden="1" customHeight="1" x14ac:dyDescent="0.25">
      <c r="A57" s="31" t="s">
        <v>108</v>
      </c>
      <c r="J57" s="126" t="s">
        <v>109</v>
      </c>
      <c r="K57" s="124"/>
      <c r="L57" s="124"/>
      <c r="M57" s="127"/>
      <c r="N57" s="54"/>
      <c r="O57" s="18" t="s">
        <v>70</v>
      </c>
      <c r="P57" s="18" t="s">
        <v>110</v>
      </c>
      <c r="Q57" s="18"/>
      <c r="R57" s="29">
        <f>R58</f>
        <v>4050.4</v>
      </c>
      <c r="S57" s="55"/>
      <c r="T57" s="55"/>
    </row>
    <row r="58" spans="1:20" ht="40.5" hidden="1" customHeight="1" x14ac:dyDescent="0.25">
      <c r="A58" s="31" t="s">
        <v>111</v>
      </c>
      <c r="J58" s="126" t="s">
        <v>63</v>
      </c>
      <c r="K58" s="124"/>
      <c r="L58" s="124"/>
      <c r="M58" s="127"/>
      <c r="N58" s="54"/>
      <c r="O58" s="18" t="s">
        <v>70</v>
      </c>
      <c r="P58" s="18" t="s">
        <v>110</v>
      </c>
      <c r="Q58" s="18" t="s">
        <v>64</v>
      </c>
      <c r="R58" s="29">
        <f>R59</f>
        <v>4050.4</v>
      </c>
    </row>
    <row r="59" spans="1:20" ht="40.5" hidden="1" customHeight="1" x14ac:dyDescent="0.25">
      <c r="A59" s="31" t="s">
        <v>112</v>
      </c>
      <c r="J59" s="126" t="s">
        <v>39</v>
      </c>
      <c r="K59" s="124"/>
      <c r="L59" s="124"/>
      <c r="M59" s="127"/>
      <c r="N59" s="54"/>
      <c r="O59" s="18" t="s">
        <v>70</v>
      </c>
      <c r="P59" s="18" t="s">
        <v>110</v>
      </c>
      <c r="Q59" s="18" t="s">
        <v>42</v>
      </c>
      <c r="R59" s="29">
        <v>4050.4</v>
      </c>
      <c r="S59" s="56"/>
    </row>
    <row r="60" spans="1:20" ht="79.5" hidden="1" customHeight="1" x14ac:dyDescent="0.25">
      <c r="A60" s="31" t="s">
        <v>113</v>
      </c>
      <c r="J60" s="126" t="s">
        <v>114</v>
      </c>
      <c r="K60" s="124"/>
      <c r="L60" s="124"/>
      <c r="M60" s="127"/>
      <c r="N60" s="54"/>
      <c r="O60" s="18" t="s">
        <v>70</v>
      </c>
      <c r="P60" s="18" t="s">
        <v>115</v>
      </c>
      <c r="Q60" s="18"/>
      <c r="R60" s="29">
        <f>R61</f>
        <v>86.8</v>
      </c>
    </row>
    <row r="61" spans="1:20" s="27" customFormat="1" ht="39.75" hidden="1" customHeight="1" x14ac:dyDescent="0.25">
      <c r="A61" s="31" t="s">
        <v>116</v>
      </c>
      <c r="J61" s="126" t="s">
        <v>63</v>
      </c>
      <c r="K61" s="124"/>
      <c r="L61" s="124"/>
      <c r="M61" s="127"/>
      <c r="N61" s="54"/>
      <c r="O61" s="18" t="s">
        <v>70</v>
      </c>
      <c r="P61" s="18" t="s">
        <v>115</v>
      </c>
      <c r="Q61" s="18" t="s">
        <v>64</v>
      </c>
      <c r="R61" s="29">
        <f>R62</f>
        <v>86.8</v>
      </c>
    </row>
    <row r="62" spans="1:20" ht="40.5" hidden="1" customHeight="1" x14ac:dyDescent="0.25">
      <c r="A62" s="31" t="s">
        <v>117</v>
      </c>
      <c r="J62" s="126" t="s">
        <v>39</v>
      </c>
      <c r="K62" s="124"/>
      <c r="L62" s="124"/>
      <c r="M62" s="127"/>
      <c r="N62" s="54"/>
      <c r="O62" s="18" t="s">
        <v>70</v>
      </c>
      <c r="P62" s="18" t="s">
        <v>115</v>
      </c>
      <c r="Q62" s="18" t="s">
        <v>42</v>
      </c>
      <c r="R62" s="57">
        <v>86.8</v>
      </c>
    </row>
    <row r="63" spans="1:20" s="27" customFormat="1" ht="26.25" hidden="1" customHeight="1" x14ac:dyDescent="0.25">
      <c r="A63" s="17" t="s">
        <v>118</v>
      </c>
      <c r="J63" s="140" t="s">
        <v>119</v>
      </c>
      <c r="K63" s="141"/>
      <c r="L63" s="141"/>
      <c r="M63" s="142"/>
      <c r="N63" s="54"/>
      <c r="O63" s="14" t="s">
        <v>70</v>
      </c>
      <c r="P63" s="14" t="s">
        <v>120</v>
      </c>
      <c r="Q63" s="14"/>
      <c r="R63" s="49">
        <f>R64+R67+R70</f>
        <v>4596.8</v>
      </c>
    </row>
    <row r="64" spans="1:20" ht="39.75" hidden="1" customHeight="1" x14ac:dyDescent="0.25">
      <c r="A64" s="31" t="s">
        <v>121</v>
      </c>
      <c r="J64" s="126" t="s">
        <v>122</v>
      </c>
      <c r="K64" s="124"/>
      <c r="L64" s="124"/>
      <c r="M64" s="127"/>
      <c r="N64" s="54"/>
      <c r="O64" s="18" t="s">
        <v>70</v>
      </c>
      <c r="P64" s="18" t="s">
        <v>123</v>
      </c>
      <c r="Q64" s="18"/>
      <c r="R64" s="29">
        <f>R65</f>
        <v>2156.3000000000002</v>
      </c>
    </row>
    <row r="65" spans="1:20" ht="40.5" hidden="1" customHeight="1" x14ac:dyDescent="0.25">
      <c r="A65" s="31" t="s">
        <v>124</v>
      </c>
      <c r="J65" s="126" t="s">
        <v>63</v>
      </c>
      <c r="K65" s="124"/>
      <c r="L65" s="124"/>
      <c r="M65" s="127"/>
      <c r="N65" s="54"/>
      <c r="O65" s="18" t="s">
        <v>70</v>
      </c>
      <c r="P65" s="18" t="s">
        <v>123</v>
      </c>
      <c r="Q65" s="18" t="s">
        <v>64</v>
      </c>
      <c r="R65" s="29">
        <f>R66</f>
        <v>2156.3000000000002</v>
      </c>
    </row>
    <row r="66" spans="1:20" ht="40.5" hidden="1" customHeight="1" x14ac:dyDescent="0.25">
      <c r="A66" s="31" t="s">
        <v>125</v>
      </c>
      <c r="J66" s="126" t="s">
        <v>39</v>
      </c>
      <c r="K66" s="124"/>
      <c r="L66" s="124"/>
      <c r="M66" s="127"/>
      <c r="N66" s="54"/>
      <c r="O66" s="18" t="s">
        <v>70</v>
      </c>
      <c r="P66" s="18" t="s">
        <v>123</v>
      </c>
      <c r="Q66" s="18" t="s">
        <v>42</v>
      </c>
      <c r="R66" s="29">
        <v>2156.3000000000002</v>
      </c>
    </row>
    <row r="67" spans="1:20" ht="25.5" hidden="1" customHeight="1" x14ac:dyDescent="0.25">
      <c r="A67" s="31" t="s">
        <v>126</v>
      </c>
      <c r="J67" s="126" t="s">
        <v>127</v>
      </c>
      <c r="K67" s="124"/>
      <c r="L67" s="124"/>
      <c r="M67" s="127"/>
      <c r="N67" s="54"/>
      <c r="O67" s="18" t="s">
        <v>70</v>
      </c>
      <c r="P67" s="18" t="s">
        <v>128</v>
      </c>
      <c r="Q67" s="18"/>
      <c r="R67" s="29">
        <f>R68</f>
        <v>254.2</v>
      </c>
    </row>
    <row r="68" spans="1:20" ht="38.25" hidden="1" customHeight="1" x14ac:dyDescent="0.25">
      <c r="A68" s="31" t="s">
        <v>129</v>
      </c>
      <c r="J68" s="123" t="s">
        <v>63</v>
      </c>
      <c r="K68" s="124"/>
      <c r="L68" s="124"/>
      <c r="M68" s="124"/>
      <c r="N68" s="125"/>
      <c r="O68" s="18" t="s">
        <v>70</v>
      </c>
      <c r="P68" s="18" t="s">
        <v>128</v>
      </c>
      <c r="Q68" s="18" t="s">
        <v>64</v>
      </c>
      <c r="R68" s="29">
        <f>R69</f>
        <v>254.2</v>
      </c>
    </row>
    <row r="69" spans="1:20" ht="38.25" hidden="1" customHeight="1" x14ac:dyDescent="0.25">
      <c r="A69" s="31" t="s">
        <v>130</v>
      </c>
      <c r="J69" s="126" t="s">
        <v>39</v>
      </c>
      <c r="K69" s="124"/>
      <c r="L69" s="124"/>
      <c r="M69" s="127"/>
      <c r="N69" s="54"/>
      <c r="O69" s="18" t="s">
        <v>70</v>
      </c>
      <c r="P69" s="18" t="s">
        <v>128</v>
      </c>
      <c r="Q69" s="18" t="s">
        <v>42</v>
      </c>
      <c r="R69" s="29">
        <v>254.2</v>
      </c>
    </row>
    <row r="70" spans="1:20" s="27" customFormat="1" ht="38.25" hidden="1" customHeight="1" x14ac:dyDescent="0.25">
      <c r="A70" s="31" t="s">
        <v>131</v>
      </c>
      <c r="J70" s="123" t="s">
        <v>132</v>
      </c>
      <c r="K70" s="124"/>
      <c r="L70" s="124"/>
      <c r="M70" s="124"/>
      <c r="N70" s="125"/>
      <c r="O70" s="18" t="s">
        <v>70</v>
      </c>
      <c r="P70" s="18" t="s">
        <v>133</v>
      </c>
      <c r="Q70" s="18"/>
      <c r="R70" s="29">
        <f>R71</f>
        <v>2186.3000000000002</v>
      </c>
      <c r="S70" s="55"/>
      <c r="T70" s="1"/>
    </row>
    <row r="71" spans="1:20" s="27" customFormat="1" ht="40.5" hidden="1" customHeight="1" x14ac:dyDescent="0.25">
      <c r="A71" s="31" t="s">
        <v>134</v>
      </c>
      <c r="J71" s="126" t="s">
        <v>63</v>
      </c>
      <c r="K71" s="124"/>
      <c r="L71" s="124"/>
      <c r="M71" s="127"/>
      <c r="N71" s="54"/>
      <c r="O71" s="18" t="s">
        <v>70</v>
      </c>
      <c r="P71" s="18" t="s">
        <v>133</v>
      </c>
      <c r="Q71" s="18" t="s">
        <v>64</v>
      </c>
      <c r="R71" s="29">
        <f>R72</f>
        <v>2186.3000000000002</v>
      </c>
    </row>
    <row r="72" spans="1:20" s="27" customFormat="1" ht="36.75" hidden="1" customHeight="1" x14ac:dyDescent="0.25">
      <c r="A72" s="31" t="s">
        <v>135</v>
      </c>
      <c r="J72" s="126" t="s">
        <v>39</v>
      </c>
      <c r="K72" s="124"/>
      <c r="L72" s="124"/>
      <c r="M72" s="127"/>
      <c r="N72" s="54"/>
      <c r="O72" s="18" t="s">
        <v>70</v>
      </c>
      <c r="P72" s="18" t="s">
        <v>133</v>
      </c>
      <c r="Q72" s="18" t="s">
        <v>42</v>
      </c>
      <c r="R72" s="29">
        <v>2186.3000000000002</v>
      </c>
    </row>
    <row r="73" spans="1:20" ht="25.5" customHeight="1" x14ac:dyDescent="0.25">
      <c r="A73" s="17" t="s">
        <v>136</v>
      </c>
      <c r="J73" s="128" t="s">
        <v>137</v>
      </c>
      <c r="K73" s="129"/>
      <c r="L73" s="129"/>
      <c r="M73" s="130"/>
      <c r="N73" s="42"/>
      <c r="O73" s="14" t="s">
        <v>138</v>
      </c>
      <c r="P73" s="14" t="s">
        <v>8</v>
      </c>
      <c r="Q73" s="14"/>
      <c r="R73" s="49">
        <f>R74+R75+R76</f>
        <v>6048.5999999999995</v>
      </c>
    </row>
    <row r="74" spans="1:20" ht="31.5" customHeight="1" x14ac:dyDescent="0.25">
      <c r="A74" s="17" t="s">
        <v>139</v>
      </c>
      <c r="J74" s="131" t="s">
        <v>140</v>
      </c>
      <c r="K74" s="132"/>
      <c r="L74" s="132"/>
      <c r="M74" s="132"/>
      <c r="N74" s="133"/>
      <c r="O74" s="18" t="s">
        <v>141</v>
      </c>
      <c r="P74" s="18" t="s">
        <v>8</v>
      </c>
      <c r="Q74" s="18"/>
      <c r="R74" s="29">
        <v>98.5</v>
      </c>
    </row>
    <row r="75" spans="1:20" ht="25.5" customHeight="1" x14ac:dyDescent="0.25">
      <c r="A75" s="31" t="s">
        <v>142</v>
      </c>
      <c r="J75" s="149" t="s">
        <v>143</v>
      </c>
      <c r="K75" s="135"/>
      <c r="L75" s="135"/>
      <c r="M75" s="150"/>
      <c r="N75" s="58"/>
      <c r="O75" s="18" t="s">
        <v>144</v>
      </c>
      <c r="P75" s="18" t="s">
        <v>145</v>
      </c>
      <c r="Q75" s="18" t="s">
        <v>64</v>
      </c>
      <c r="R75" s="29">
        <v>15.4</v>
      </c>
    </row>
    <row r="76" spans="1:20" ht="25.5" customHeight="1" x14ac:dyDescent="0.25">
      <c r="A76" s="17" t="s">
        <v>146</v>
      </c>
      <c r="J76" s="134" t="s">
        <v>147</v>
      </c>
      <c r="K76" s="135"/>
      <c r="L76" s="135"/>
      <c r="M76" s="135"/>
      <c r="N76" s="136"/>
      <c r="O76" s="18" t="s">
        <v>148</v>
      </c>
      <c r="P76" s="18" t="s">
        <v>149</v>
      </c>
      <c r="Q76" s="18"/>
      <c r="R76" s="59">
        <v>5934.7</v>
      </c>
    </row>
    <row r="77" spans="1:20" ht="25.5" customHeight="1" x14ac:dyDescent="0.25">
      <c r="A77" s="17" t="s">
        <v>150</v>
      </c>
      <c r="J77" s="137" t="s">
        <v>151</v>
      </c>
      <c r="K77" s="138"/>
      <c r="L77" s="138"/>
      <c r="M77" s="138"/>
      <c r="N77" s="139"/>
      <c r="O77" s="14" t="s">
        <v>152</v>
      </c>
      <c r="P77" s="14" t="s">
        <v>8</v>
      </c>
      <c r="Q77" s="14"/>
      <c r="R77" s="49">
        <f>R78</f>
        <v>8275</v>
      </c>
    </row>
    <row r="78" spans="1:20" ht="25.5" customHeight="1" x14ac:dyDescent="0.25">
      <c r="A78" s="17" t="s">
        <v>153</v>
      </c>
      <c r="J78" s="109" t="s">
        <v>154</v>
      </c>
      <c r="K78" s="110"/>
      <c r="L78" s="110"/>
      <c r="M78" s="110"/>
      <c r="N78" s="111"/>
      <c r="O78" s="18" t="s">
        <v>155</v>
      </c>
      <c r="P78" s="18" t="s">
        <v>156</v>
      </c>
      <c r="Q78" s="18"/>
      <c r="R78" s="29">
        <v>8275</v>
      </c>
    </row>
    <row r="79" spans="1:20" ht="38.25" hidden="1" customHeight="1" x14ac:dyDescent="0.25">
      <c r="A79" s="31" t="s">
        <v>153</v>
      </c>
      <c r="J79" s="93" t="s">
        <v>157</v>
      </c>
      <c r="K79" s="94"/>
      <c r="L79" s="94"/>
      <c r="M79" s="94"/>
      <c r="N79" s="95"/>
      <c r="O79" s="18" t="s">
        <v>155</v>
      </c>
      <c r="P79" s="18" t="s">
        <v>156</v>
      </c>
      <c r="Q79" s="18"/>
      <c r="R79" s="29">
        <f>R80</f>
        <v>2214</v>
      </c>
    </row>
    <row r="80" spans="1:20" ht="40.5" hidden="1" customHeight="1" x14ac:dyDescent="0.25">
      <c r="A80" s="31" t="s">
        <v>158</v>
      </c>
      <c r="J80" s="93" t="s">
        <v>63</v>
      </c>
      <c r="K80" s="94"/>
      <c r="L80" s="94"/>
      <c r="M80" s="94"/>
      <c r="N80" s="95"/>
      <c r="O80" s="18" t="s">
        <v>155</v>
      </c>
      <c r="P80" s="18" t="s">
        <v>156</v>
      </c>
      <c r="Q80" s="18" t="s">
        <v>64</v>
      </c>
      <c r="R80" s="29">
        <f>R81</f>
        <v>2214</v>
      </c>
    </row>
    <row r="81" spans="1:20" ht="13.9" hidden="1" customHeight="1" x14ac:dyDescent="0.25">
      <c r="A81" s="31" t="s">
        <v>159</v>
      </c>
      <c r="J81" s="99" t="s">
        <v>39</v>
      </c>
      <c r="K81" s="94"/>
      <c r="L81" s="94"/>
      <c r="M81" s="100"/>
      <c r="N81" s="60"/>
      <c r="O81" s="18" t="s">
        <v>155</v>
      </c>
      <c r="P81" s="18" t="s">
        <v>156</v>
      </c>
      <c r="Q81" s="18" t="s">
        <v>42</v>
      </c>
      <c r="R81" s="29">
        <v>2214</v>
      </c>
    </row>
    <row r="82" spans="1:20" s="27" customFormat="1" ht="22.15" customHeight="1" x14ac:dyDescent="0.25">
      <c r="A82" s="17" t="s">
        <v>160</v>
      </c>
      <c r="J82" s="104" t="s">
        <v>161</v>
      </c>
      <c r="K82" s="105"/>
      <c r="L82" s="105"/>
      <c r="M82" s="106"/>
      <c r="N82" s="61"/>
      <c r="O82" s="14" t="s">
        <v>162</v>
      </c>
      <c r="P82" s="14" t="s">
        <v>8</v>
      </c>
      <c r="Q82" s="14"/>
      <c r="R82" s="43">
        <f>R83+R86+R85</f>
        <v>1691.6999999999998</v>
      </c>
      <c r="S82" s="62"/>
      <c r="T82" s="63"/>
    </row>
    <row r="83" spans="1:20" s="27" customFormat="1" ht="25.5" customHeight="1" x14ac:dyDescent="0.25">
      <c r="A83" s="17" t="s">
        <v>163</v>
      </c>
      <c r="J83" s="99" t="s">
        <v>164</v>
      </c>
      <c r="K83" s="94"/>
      <c r="L83" s="94"/>
      <c r="M83" s="100"/>
      <c r="N83" s="60"/>
      <c r="O83" s="18" t="s">
        <v>165</v>
      </c>
      <c r="P83" s="18" t="s">
        <v>166</v>
      </c>
      <c r="Q83" s="18"/>
      <c r="R83" s="29">
        <v>336.7</v>
      </c>
      <c r="T83" s="63"/>
    </row>
    <row r="84" spans="1:20" s="27" customFormat="1" ht="25.5" hidden="1" customHeight="1" x14ac:dyDescent="0.25">
      <c r="A84" s="31" t="s">
        <v>167</v>
      </c>
      <c r="J84" s="93" t="s">
        <v>168</v>
      </c>
      <c r="K84" s="94"/>
      <c r="L84" s="94"/>
      <c r="M84" s="94"/>
      <c r="N84" s="95"/>
      <c r="O84" s="18" t="s">
        <v>169</v>
      </c>
      <c r="P84" s="18" t="s">
        <v>166</v>
      </c>
      <c r="Q84" s="18" t="s">
        <v>170</v>
      </c>
      <c r="R84" s="57">
        <f>R85</f>
        <v>1158.8</v>
      </c>
      <c r="T84" s="63"/>
    </row>
    <row r="85" spans="1:20" s="27" customFormat="1" ht="22.9" customHeight="1" x14ac:dyDescent="0.25">
      <c r="A85" s="31" t="s">
        <v>171</v>
      </c>
      <c r="J85" s="93" t="s">
        <v>172</v>
      </c>
      <c r="K85" s="94"/>
      <c r="L85" s="94"/>
      <c r="M85" s="94"/>
      <c r="N85" s="95"/>
      <c r="O85" s="18" t="s">
        <v>169</v>
      </c>
      <c r="P85" s="18" t="s">
        <v>166</v>
      </c>
      <c r="Q85" s="18" t="s">
        <v>173</v>
      </c>
      <c r="R85" s="57">
        <v>1158.8</v>
      </c>
      <c r="T85" s="63"/>
    </row>
    <row r="86" spans="1:20" s="27" customFormat="1" ht="25.15" customHeight="1" x14ac:dyDescent="0.25">
      <c r="A86" s="17" t="s">
        <v>174</v>
      </c>
      <c r="J86" s="99" t="s">
        <v>175</v>
      </c>
      <c r="K86" s="94"/>
      <c r="L86" s="94"/>
      <c r="M86" s="100"/>
      <c r="N86" s="60"/>
      <c r="O86" s="18" t="s">
        <v>176</v>
      </c>
      <c r="P86" s="18" t="s">
        <v>177</v>
      </c>
      <c r="Q86" s="18"/>
      <c r="R86" s="29">
        <v>196.2</v>
      </c>
      <c r="S86" s="64"/>
      <c r="T86" s="63"/>
    </row>
    <row r="87" spans="1:20" ht="93" hidden="1" customHeight="1" x14ac:dyDescent="0.25">
      <c r="A87" s="17" t="s">
        <v>174</v>
      </c>
      <c r="J87" s="104" t="s">
        <v>178</v>
      </c>
      <c r="K87" s="105"/>
      <c r="L87" s="105"/>
      <c r="M87" s="106"/>
      <c r="N87" s="60"/>
      <c r="O87" s="18" t="s">
        <v>176</v>
      </c>
      <c r="P87" s="18" t="s">
        <v>177</v>
      </c>
      <c r="Q87" s="18"/>
      <c r="R87" s="29">
        <f>R88</f>
        <v>192.9</v>
      </c>
      <c r="T87" s="11"/>
    </row>
    <row r="88" spans="1:20" ht="27" hidden="1" customHeight="1" x14ac:dyDescent="0.25">
      <c r="A88" s="31" t="s">
        <v>179</v>
      </c>
      <c r="J88" s="93" t="s">
        <v>168</v>
      </c>
      <c r="K88" s="94"/>
      <c r="L88" s="94"/>
      <c r="M88" s="94"/>
      <c r="N88" s="95"/>
      <c r="O88" s="18" t="s">
        <v>176</v>
      </c>
      <c r="P88" s="18" t="s">
        <v>177</v>
      </c>
      <c r="Q88" s="18" t="s">
        <v>170</v>
      </c>
      <c r="R88" s="29">
        <f>R89</f>
        <v>192.9</v>
      </c>
      <c r="T88" s="11"/>
    </row>
    <row r="89" spans="1:20" ht="25.5" hidden="1" customHeight="1" x14ac:dyDescent="0.25">
      <c r="A89" s="31" t="s">
        <v>180</v>
      </c>
      <c r="J89" s="93" t="s">
        <v>181</v>
      </c>
      <c r="K89" s="94"/>
      <c r="L89" s="94"/>
      <c r="M89" s="94"/>
      <c r="N89" s="95"/>
      <c r="O89" s="18" t="s">
        <v>176</v>
      </c>
      <c r="P89" s="18" t="s">
        <v>177</v>
      </c>
      <c r="Q89" s="18" t="s">
        <v>173</v>
      </c>
      <c r="R89" s="29">
        <v>192.9</v>
      </c>
      <c r="T89" s="11"/>
    </row>
    <row r="90" spans="1:20" ht="79.5" hidden="1" customHeight="1" x14ac:dyDescent="0.25">
      <c r="A90" s="17" t="s">
        <v>182</v>
      </c>
      <c r="J90" s="107" t="s">
        <v>183</v>
      </c>
      <c r="K90" s="105"/>
      <c r="L90" s="105"/>
      <c r="M90" s="108"/>
      <c r="N90" s="65"/>
      <c r="O90" s="14" t="s">
        <v>176</v>
      </c>
      <c r="P90" s="14" t="s">
        <v>184</v>
      </c>
      <c r="Q90" s="14"/>
      <c r="R90" s="49">
        <f>R91+R93</f>
        <v>744.8</v>
      </c>
      <c r="T90" s="11"/>
    </row>
    <row r="91" spans="1:20" ht="71.25" hidden="1" customHeight="1" x14ac:dyDescent="0.25">
      <c r="A91" s="31" t="s">
        <v>185</v>
      </c>
      <c r="J91" s="93" t="s">
        <v>186</v>
      </c>
      <c r="K91" s="94"/>
      <c r="L91" s="94"/>
      <c r="M91" s="94"/>
      <c r="N91" s="95"/>
      <c r="O91" s="18" t="s">
        <v>176</v>
      </c>
      <c r="P91" s="18" t="s">
        <v>184</v>
      </c>
      <c r="Q91" s="18" t="s">
        <v>187</v>
      </c>
      <c r="R91" s="29">
        <f>R92</f>
        <v>693.8</v>
      </c>
      <c r="T91" s="11"/>
    </row>
    <row r="92" spans="1:20" ht="30" hidden="1" customHeight="1" x14ac:dyDescent="0.25">
      <c r="A92" s="31" t="s">
        <v>188</v>
      </c>
      <c r="J92" s="99" t="s">
        <v>189</v>
      </c>
      <c r="K92" s="94"/>
      <c r="L92" s="94"/>
      <c r="M92" s="100"/>
      <c r="N92" s="60"/>
      <c r="O92" s="18" t="s">
        <v>176</v>
      </c>
      <c r="P92" s="18" t="s">
        <v>184</v>
      </c>
      <c r="Q92" s="18" t="s">
        <v>190</v>
      </c>
      <c r="R92" s="29">
        <v>693.8</v>
      </c>
      <c r="T92" s="11"/>
    </row>
    <row r="93" spans="1:20" ht="39" hidden="1" customHeight="1" x14ac:dyDescent="0.25">
      <c r="A93" s="31" t="s">
        <v>191</v>
      </c>
      <c r="J93" s="101" t="s">
        <v>63</v>
      </c>
      <c r="K93" s="102"/>
      <c r="L93" s="102"/>
      <c r="M93" s="102"/>
      <c r="N93" s="103"/>
      <c r="O93" s="18" t="s">
        <v>176</v>
      </c>
      <c r="P93" s="18" t="s">
        <v>184</v>
      </c>
      <c r="Q93" s="18" t="s">
        <v>64</v>
      </c>
      <c r="R93" s="29">
        <f>R94</f>
        <v>51</v>
      </c>
      <c r="T93" s="11"/>
    </row>
    <row r="94" spans="1:20" ht="7.5" hidden="1" customHeight="1" x14ac:dyDescent="0.25">
      <c r="A94" s="31" t="s">
        <v>192</v>
      </c>
      <c r="J94" s="99" t="s">
        <v>39</v>
      </c>
      <c r="K94" s="94"/>
      <c r="L94" s="94"/>
      <c r="M94" s="100"/>
      <c r="N94" s="24"/>
      <c r="O94" s="18" t="s">
        <v>176</v>
      </c>
      <c r="P94" s="18" t="s">
        <v>184</v>
      </c>
      <c r="Q94" s="18" t="s">
        <v>42</v>
      </c>
      <c r="R94" s="29">
        <v>51</v>
      </c>
      <c r="T94" s="11"/>
    </row>
    <row r="95" spans="1:20" ht="23.45" customHeight="1" x14ac:dyDescent="0.25">
      <c r="A95" s="17" t="s">
        <v>193</v>
      </c>
      <c r="J95" s="107" t="s">
        <v>194</v>
      </c>
      <c r="K95" s="105"/>
      <c r="L95" s="105"/>
      <c r="M95" s="105"/>
      <c r="N95" s="108"/>
      <c r="O95" s="14" t="s">
        <v>195</v>
      </c>
      <c r="P95" s="14" t="s">
        <v>8</v>
      </c>
      <c r="Q95" s="14"/>
      <c r="R95" s="49">
        <f>R96</f>
        <v>768</v>
      </c>
      <c r="T95" s="11"/>
    </row>
    <row r="96" spans="1:20" ht="24.75" customHeight="1" x14ac:dyDescent="0.25">
      <c r="A96" s="17" t="s">
        <v>196</v>
      </c>
      <c r="J96" s="109" t="s">
        <v>197</v>
      </c>
      <c r="K96" s="110"/>
      <c r="L96" s="110"/>
      <c r="M96" s="110"/>
      <c r="N96" s="111"/>
      <c r="O96" s="18" t="s">
        <v>198</v>
      </c>
      <c r="P96" s="18" t="s">
        <v>199</v>
      </c>
      <c r="Q96" s="18"/>
      <c r="R96" s="29">
        <v>768</v>
      </c>
      <c r="T96" s="11"/>
    </row>
    <row r="97" spans="1:20" ht="38.25" hidden="1" customHeight="1" x14ac:dyDescent="0.2">
      <c r="A97" s="31" t="s">
        <v>200</v>
      </c>
      <c r="J97" s="112" t="s">
        <v>201</v>
      </c>
      <c r="K97" s="113"/>
      <c r="L97" s="113"/>
      <c r="M97" s="114"/>
      <c r="N97" s="66"/>
      <c r="O97" s="67" t="s">
        <v>198</v>
      </c>
      <c r="P97" s="67" t="s">
        <v>199</v>
      </c>
      <c r="Q97" s="67"/>
      <c r="R97" s="68">
        <f>R98</f>
        <v>291.60000000000002</v>
      </c>
      <c r="T97" s="11"/>
    </row>
    <row r="98" spans="1:20" ht="38.25" hidden="1" customHeight="1" x14ac:dyDescent="0.2">
      <c r="A98" s="31" t="s">
        <v>200</v>
      </c>
      <c r="J98" s="112" t="s">
        <v>63</v>
      </c>
      <c r="K98" s="113"/>
      <c r="L98" s="113"/>
      <c r="M98" s="113"/>
      <c r="N98" s="114"/>
      <c r="O98" s="67" t="s">
        <v>198</v>
      </c>
      <c r="P98" s="67" t="s">
        <v>199</v>
      </c>
      <c r="Q98" s="67" t="s">
        <v>64</v>
      </c>
      <c r="R98" s="68">
        <f>R99</f>
        <v>291.60000000000002</v>
      </c>
      <c r="T98" s="11"/>
    </row>
    <row r="99" spans="1:20" ht="38.25" hidden="1" customHeight="1" x14ac:dyDescent="0.2">
      <c r="A99" s="31" t="s">
        <v>202</v>
      </c>
      <c r="J99" s="99" t="s">
        <v>39</v>
      </c>
      <c r="K99" s="94"/>
      <c r="L99" s="94"/>
      <c r="M99" s="100"/>
      <c r="N99" s="69"/>
      <c r="O99" s="67" t="s">
        <v>198</v>
      </c>
      <c r="P99" s="67" t="s">
        <v>199</v>
      </c>
      <c r="Q99" s="67" t="s">
        <v>42</v>
      </c>
      <c r="R99" s="70">
        <v>291.60000000000002</v>
      </c>
      <c r="T99" s="11"/>
    </row>
    <row r="100" spans="1:20" ht="48.75" hidden="1" customHeight="1" x14ac:dyDescent="0.25">
      <c r="A100" s="33" t="s">
        <v>203</v>
      </c>
      <c r="J100" s="115" t="s">
        <v>204</v>
      </c>
      <c r="K100" s="116"/>
      <c r="L100" s="116"/>
      <c r="M100" s="116"/>
      <c r="N100" s="117"/>
      <c r="O100" s="8" t="s">
        <v>205</v>
      </c>
      <c r="P100" s="9" t="s">
        <v>8</v>
      </c>
      <c r="Q100" s="9"/>
      <c r="R100" s="71">
        <f>R101</f>
        <v>1309.8000000000002</v>
      </c>
      <c r="S100" s="11"/>
    </row>
    <row r="101" spans="1:20" ht="30" hidden="1" customHeight="1" x14ac:dyDescent="0.2">
      <c r="A101" s="17" t="s">
        <v>203</v>
      </c>
      <c r="J101" s="118" t="s">
        <v>9</v>
      </c>
      <c r="K101" s="97"/>
      <c r="L101" s="97"/>
      <c r="M101" s="97"/>
      <c r="N101" s="119"/>
      <c r="O101" s="72" t="s">
        <v>10</v>
      </c>
      <c r="P101" s="8" t="s">
        <v>8</v>
      </c>
      <c r="Q101" s="72"/>
      <c r="R101" s="73">
        <f>R102+R108</f>
        <v>1309.8000000000002</v>
      </c>
    </row>
    <row r="102" spans="1:20" ht="51" hidden="1" customHeight="1" x14ac:dyDescent="0.2">
      <c r="A102" s="17" t="s">
        <v>11</v>
      </c>
      <c r="J102" s="120" t="s">
        <v>206</v>
      </c>
      <c r="K102" s="121"/>
      <c r="L102" s="121"/>
      <c r="M102" s="121"/>
      <c r="N102" s="122"/>
      <c r="O102" s="8" t="s">
        <v>13</v>
      </c>
      <c r="P102" s="8" t="s">
        <v>14</v>
      </c>
      <c r="Q102" s="72"/>
      <c r="R102" s="10">
        <f>R103</f>
        <v>1077.7</v>
      </c>
      <c r="T102" s="21"/>
    </row>
    <row r="103" spans="1:20" ht="48" hidden="1" customHeight="1" x14ac:dyDescent="0.2">
      <c r="A103" s="31" t="s">
        <v>11</v>
      </c>
      <c r="J103" s="84" t="s">
        <v>207</v>
      </c>
      <c r="K103" s="85"/>
      <c r="L103" s="85"/>
      <c r="M103" s="85"/>
      <c r="N103" s="86"/>
      <c r="O103" s="67" t="s">
        <v>13</v>
      </c>
      <c r="P103" s="67" t="s">
        <v>208</v>
      </c>
      <c r="Q103" s="67"/>
      <c r="R103" s="68">
        <f>R104+R106</f>
        <v>1077.7</v>
      </c>
    </row>
    <row r="104" spans="1:20" ht="72" hidden="1" customHeight="1" x14ac:dyDescent="0.2">
      <c r="A104" s="31" t="s">
        <v>209</v>
      </c>
      <c r="J104" s="84" t="s">
        <v>186</v>
      </c>
      <c r="K104" s="85"/>
      <c r="L104" s="85"/>
      <c r="M104" s="85"/>
      <c r="N104" s="86"/>
      <c r="O104" s="67" t="s">
        <v>13</v>
      </c>
      <c r="P104" s="67" t="s">
        <v>208</v>
      </c>
      <c r="Q104" s="67" t="s">
        <v>187</v>
      </c>
      <c r="R104" s="68">
        <f>R105</f>
        <v>1077.7</v>
      </c>
    </row>
    <row r="105" spans="1:20" ht="26.25" hidden="1" customHeight="1" x14ac:dyDescent="0.2">
      <c r="A105" s="31" t="s">
        <v>210</v>
      </c>
      <c r="J105" s="99" t="s">
        <v>189</v>
      </c>
      <c r="K105" s="94"/>
      <c r="L105" s="94"/>
      <c r="M105" s="100"/>
      <c r="N105" s="74"/>
      <c r="O105" s="67" t="s">
        <v>13</v>
      </c>
      <c r="P105" s="67" t="s">
        <v>208</v>
      </c>
      <c r="Q105" s="67" t="s">
        <v>190</v>
      </c>
      <c r="R105" s="68">
        <v>1077.7</v>
      </c>
    </row>
    <row r="106" spans="1:20" ht="38.25" hidden="1" customHeight="1" x14ac:dyDescent="0.2">
      <c r="A106" s="31" t="s">
        <v>211</v>
      </c>
      <c r="J106" s="84" t="s">
        <v>63</v>
      </c>
      <c r="K106" s="85"/>
      <c r="L106" s="85"/>
      <c r="M106" s="85"/>
      <c r="N106" s="86"/>
      <c r="O106" s="67" t="s">
        <v>13</v>
      </c>
      <c r="P106" s="67" t="s">
        <v>208</v>
      </c>
      <c r="Q106" s="67" t="s">
        <v>64</v>
      </c>
      <c r="R106" s="68">
        <f>R107</f>
        <v>0</v>
      </c>
    </row>
    <row r="107" spans="1:20" ht="41.25" hidden="1" customHeight="1" x14ac:dyDescent="0.2">
      <c r="A107" s="31" t="s">
        <v>212</v>
      </c>
      <c r="J107" s="99" t="s">
        <v>39</v>
      </c>
      <c r="K107" s="94"/>
      <c r="L107" s="94"/>
      <c r="M107" s="100"/>
      <c r="N107" s="74"/>
      <c r="O107" s="67" t="s">
        <v>13</v>
      </c>
      <c r="P107" s="67" t="s">
        <v>208</v>
      </c>
      <c r="Q107" s="75" t="s">
        <v>42</v>
      </c>
      <c r="R107" s="68">
        <v>0</v>
      </c>
    </row>
    <row r="108" spans="1:20" ht="38.25" hidden="1" customHeight="1" x14ac:dyDescent="0.2">
      <c r="A108" s="17" t="s">
        <v>15</v>
      </c>
      <c r="J108" s="90" t="s">
        <v>213</v>
      </c>
      <c r="K108" s="91"/>
      <c r="L108" s="91"/>
      <c r="M108" s="92"/>
      <c r="N108" s="76"/>
      <c r="O108" s="8" t="s">
        <v>16</v>
      </c>
      <c r="P108" s="8" t="s">
        <v>17</v>
      </c>
      <c r="Q108" s="72"/>
      <c r="R108" s="10">
        <f>R109+R112</f>
        <v>232.10000000000002</v>
      </c>
    </row>
    <row r="109" spans="1:20" ht="42" hidden="1" customHeight="1" x14ac:dyDescent="0.2">
      <c r="A109" s="31" t="s">
        <v>15</v>
      </c>
      <c r="J109" s="84" t="s">
        <v>214</v>
      </c>
      <c r="K109" s="85"/>
      <c r="L109" s="85"/>
      <c r="M109" s="85"/>
      <c r="N109" s="86"/>
      <c r="O109" s="67" t="s">
        <v>16</v>
      </c>
      <c r="P109" s="67" t="s">
        <v>215</v>
      </c>
      <c r="Q109" s="67"/>
      <c r="R109" s="68">
        <f>R111</f>
        <v>99.8</v>
      </c>
    </row>
    <row r="110" spans="1:20" ht="39.75" hidden="1" customHeight="1" x14ac:dyDescent="0.2">
      <c r="A110" s="31" t="s">
        <v>38</v>
      </c>
      <c r="J110" s="84" t="s">
        <v>63</v>
      </c>
      <c r="K110" s="85"/>
      <c r="L110" s="85"/>
      <c r="M110" s="85"/>
      <c r="N110" s="86"/>
      <c r="O110" s="67" t="s">
        <v>16</v>
      </c>
      <c r="P110" s="67" t="s">
        <v>215</v>
      </c>
      <c r="Q110" s="67" t="s">
        <v>64</v>
      </c>
      <c r="R110" s="68">
        <f>R111</f>
        <v>99.8</v>
      </c>
    </row>
    <row r="111" spans="1:20" ht="37.5" hidden="1" customHeight="1" x14ac:dyDescent="0.2">
      <c r="A111" s="31" t="s">
        <v>216</v>
      </c>
      <c r="J111" s="84" t="s">
        <v>39</v>
      </c>
      <c r="K111" s="85"/>
      <c r="L111" s="85"/>
      <c r="M111" s="85"/>
      <c r="N111" s="86"/>
      <c r="O111" s="67" t="s">
        <v>16</v>
      </c>
      <c r="P111" s="67" t="s">
        <v>215</v>
      </c>
      <c r="Q111" s="67" t="s">
        <v>42</v>
      </c>
      <c r="R111" s="68">
        <v>99.8</v>
      </c>
    </row>
    <row r="112" spans="1:20" ht="68.25" hidden="1" customHeight="1" x14ac:dyDescent="0.2">
      <c r="A112" s="31" t="s">
        <v>217</v>
      </c>
      <c r="J112" s="93" t="s">
        <v>218</v>
      </c>
      <c r="K112" s="94"/>
      <c r="L112" s="94"/>
      <c r="M112" s="94"/>
      <c r="N112" s="95"/>
      <c r="O112" s="67" t="s">
        <v>16</v>
      </c>
      <c r="P112" s="67" t="s">
        <v>219</v>
      </c>
      <c r="Q112" s="67"/>
      <c r="R112" s="68">
        <f>R113</f>
        <v>132.30000000000001</v>
      </c>
    </row>
    <row r="113" spans="1:19" ht="30" hidden="1" customHeight="1" x14ac:dyDescent="0.2">
      <c r="A113" s="31" t="s">
        <v>220</v>
      </c>
      <c r="J113" s="84" t="s">
        <v>168</v>
      </c>
      <c r="K113" s="85"/>
      <c r="L113" s="85"/>
      <c r="M113" s="85"/>
      <c r="N113" s="86"/>
      <c r="O113" s="67" t="s">
        <v>16</v>
      </c>
      <c r="P113" s="67" t="s">
        <v>219</v>
      </c>
      <c r="Q113" s="67" t="s">
        <v>187</v>
      </c>
      <c r="R113" s="68">
        <f>R114</f>
        <v>132.30000000000001</v>
      </c>
    </row>
    <row r="114" spans="1:19" ht="30" hidden="1" customHeight="1" x14ac:dyDescent="0.2">
      <c r="A114" s="31" t="s">
        <v>221</v>
      </c>
      <c r="J114" s="84" t="s">
        <v>222</v>
      </c>
      <c r="K114" s="85"/>
      <c r="L114" s="85"/>
      <c r="M114" s="85"/>
      <c r="N114" s="86"/>
      <c r="O114" s="67" t="s">
        <v>16</v>
      </c>
      <c r="P114" s="67" t="s">
        <v>219</v>
      </c>
      <c r="Q114" s="67" t="s">
        <v>190</v>
      </c>
      <c r="R114" s="68">
        <v>132.30000000000001</v>
      </c>
    </row>
    <row r="115" spans="1:19" s="27" customFormat="1" ht="44.25" hidden="1" customHeight="1" x14ac:dyDescent="0.2">
      <c r="A115" s="77">
        <v>3</v>
      </c>
      <c r="J115" s="96" t="s">
        <v>223</v>
      </c>
      <c r="K115" s="97"/>
      <c r="L115" s="97"/>
      <c r="M115" s="98"/>
      <c r="N115" s="78"/>
      <c r="O115" s="8" t="s">
        <v>205</v>
      </c>
      <c r="P115" s="9" t="s">
        <v>8</v>
      </c>
      <c r="Q115" s="9"/>
      <c r="R115" s="10">
        <f>R116</f>
        <v>0</v>
      </c>
    </row>
    <row r="116" spans="1:19" ht="27.75" hidden="1" customHeight="1" x14ac:dyDescent="0.2">
      <c r="A116" s="31" t="s">
        <v>46</v>
      </c>
      <c r="J116" s="84" t="s">
        <v>224</v>
      </c>
      <c r="K116" s="85"/>
      <c r="L116" s="85"/>
      <c r="M116" s="85"/>
      <c r="N116" s="86"/>
      <c r="O116" s="67" t="s">
        <v>25</v>
      </c>
      <c r="P116" s="79" t="s">
        <v>8</v>
      </c>
      <c r="Q116" s="79"/>
      <c r="R116" s="68">
        <f>R117+R120</f>
        <v>0</v>
      </c>
    </row>
    <row r="117" spans="1:19" ht="27.75" hidden="1" customHeight="1" x14ac:dyDescent="0.2">
      <c r="A117" s="31" t="s">
        <v>54</v>
      </c>
      <c r="J117" s="84" t="s">
        <v>225</v>
      </c>
      <c r="K117" s="85"/>
      <c r="L117" s="85"/>
      <c r="M117" s="86"/>
      <c r="N117" s="74"/>
      <c r="O117" s="67" t="s">
        <v>25</v>
      </c>
      <c r="P117" s="79" t="s">
        <v>226</v>
      </c>
      <c r="Q117" s="79"/>
      <c r="R117" s="68">
        <f>R118</f>
        <v>0</v>
      </c>
    </row>
    <row r="118" spans="1:19" ht="74.25" hidden="1" customHeight="1" x14ac:dyDescent="0.2">
      <c r="A118" s="31" t="s">
        <v>65</v>
      </c>
      <c r="J118" s="84" t="s">
        <v>186</v>
      </c>
      <c r="K118" s="85"/>
      <c r="L118" s="85"/>
      <c r="M118" s="85"/>
      <c r="N118" s="86"/>
      <c r="O118" s="67" t="s">
        <v>25</v>
      </c>
      <c r="P118" s="67" t="s">
        <v>226</v>
      </c>
      <c r="Q118" s="79" t="s">
        <v>187</v>
      </c>
      <c r="R118" s="68">
        <f>R119</f>
        <v>0</v>
      </c>
    </row>
    <row r="119" spans="1:19" ht="36.75" hidden="1" customHeight="1" x14ac:dyDescent="0.2">
      <c r="A119" s="31" t="s">
        <v>227</v>
      </c>
      <c r="J119" s="84" t="s">
        <v>228</v>
      </c>
      <c r="K119" s="85"/>
      <c r="L119" s="85"/>
      <c r="M119" s="85"/>
      <c r="N119" s="86"/>
      <c r="O119" s="67" t="s">
        <v>25</v>
      </c>
      <c r="P119" s="67" t="s">
        <v>226</v>
      </c>
      <c r="Q119" s="79" t="s">
        <v>190</v>
      </c>
      <c r="R119" s="68"/>
    </row>
    <row r="120" spans="1:19" ht="27" hidden="1" customHeight="1" x14ac:dyDescent="0.2">
      <c r="A120" s="31" t="s">
        <v>229</v>
      </c>
      <c r="J120" s="84" t="s">
        <v>230</v>
      </c>
      <c r="K120" s="85"/>
      <c r="L120" s="85"/>
      <c r="M120" s="86"/>
      <c r="N120" s="80"/>
      <c r="O120" s="67" t="s">
        <v>25</v>
      </c>
      <c r="P120" s="67" t="s">
        <v>231</v>
      </c>
      <c r="Q120" s="67"/>
      <c r="R120" s="68">
        <f>R121</f>
        <v>0</v>
      </c>
      <c r="S120" s="2"/>
    </row>
    <row r="121" spans="1:19" ht="39.75" hidden="1" customHeight="1" x14ac:dyDescent="0.2">
      <c r="A121" s="31" t="s">
        <v>232</v>
      </c>
      <c r="J121" s="84" t="s">
        <v>63</v>
      </c>
      <c r="K121" s="85"/>
      <c r="L121" s="85"/>
      <c r="M121" s="85"/>
      <c r="N121" s="86"/>
      <c r="O121" s="67" t="s">
        <v>25</v>
      </c>
      <c r="P121" s="67" t="s">
        <v>231</v>
      </c>
      <c r="Q121" s="67" t="s">
        <v>64</v>
      </c>
      <c r="R121" s="68">
        <f>R122</f>
        <v>0</v>
      </c>
    </row>
    <row r="122" spans="1:19" ht="39" hidden="1" customHeight="1" x14ac:dyDescent="0.2">
      <c r="A122" s="31" t="s">
        <v>233</v>
      </c>
      <c r="J122" s="84" t="s">
        <v>39</v>
      </c>
      <c r="K122" s="85"/>
      <c r="L122" s="85"/>
      <c r="M122" s="85"/>
      <c r="N122" s="86"/>
      <c r="O122" s="67" t="s">
        <v>25</v>
      </c>
      <c r="P122" s="67" t="s">
        <v>231</v>
      </c>
      <c r="Q122" s="67" t="s">
        <v>42</v>
      </c>
      <c r="R122" s="68"/>
    </row>
    <row r="123" spans="1:19" s="27" customFormat="1" ht="25.5" customHeight="1" x14ac:dyDescent="0.25">
      <c r="A123" s="8"/>
      <c r="B123" s="8"/>
      <c r="C123" s="8"/>
      <c r="D123" s="8"/>
      <c r="E123" s="8"/>
      <c r="F123" s="8"/>
      <c r="G123" s="8"/>
      <c r="H123" s="8"/>
      <c r="I123" s="81"/>
      <c r="J123" s="87" t="s">
        <v>234</v>
      </c>
      <c r="K123" s="88"/>
      <c r="L123" s="88"/>
      <c r="M123" s="89"/>
      <c r="N123" s="82"/>
      <c r="O123" s="8"/>
      <c r="P123" s="8"/>
      <c r="Q123" s="8"/>
      <c r="R123" s="40">
        <f>R95+R82+R77+R73+R31+R21+R15+R8</f>
        <v>227874.59999999998</v>
      </c>
      <c r="S123" s="62"/>
    </row>
    <row r="125" spans="1:19" x14ac:dyDescent="0.2">
      <c r="R125" s="83"/>
    </row>
    <row r="126" spans="1:19" x14ac:dyDescent="0.2">
      <c r="R126" s="1"/>
    </row>
  </sheetData>
  <mergeCells count="122">
    <mergeCell ref="J9:N9"/>
    <mergeCell ref="J10:M10"/>
    <mergeCell ref="J11:M11"/>
    <mergeCell ref="J12:M12"/>
    <mergeCell ref="J14:N14"/>
    <mergeCell ref="J15:N15"/>
    <mergeCell ref="J13:M13"/>
    <mergeCell ref="A1:R1"/>
    <mergeCell ref="A3:R4"/>
    <mergeCell ref="A5:R5"/>
    <mergeCell ref="J8:N8"/>
    <mergeCell ref="A2:R2"/>
    <mergeCell ref="J6:N6"/>
    <mergeCell ref="J7:N7"/>
    <mergeCell ref="J16:N16"/>
    <mergeCell ref="J17:M17"/>
    <mergeCell ref="J18:M18"/>
    <mergeCell ref="J19:N19"/>
    <mergeCell ref="J20:M20"/>
    <mergeCell ref="J21:M21"/>
    <mergeCell ref="J22:M22"/>
    <mergeCell ref="J23:N23"/>
    <mergeCell ref="J24:N24"/>
    <mergeCell ref="J25:M25"/>
    <mergeCell ref="J26:M26"/>
    <mergeCell ref="J27:M27"/>
    <mergeCell ref="J28:M28"/>
    <mergeCell ref="J29:M29"/>
    <mergeCell ref="J44:N44"/>
    <mergeCell ref="J43:M43"/>
    <mergeCell ref="J42:M42"/>
    <mergeCell ref="J41:N41"/>
    <mergeCell ref="J35:N35"/>
    <mergeCell ref="J34:M34"/>
    <mergeCell ref="J33:M33"/>
    <mergeCell ref="J32:N32"/>
    <mergeCell ref="J31:M31"/>
    <mergeCell ref="J30:M30"/>
    <mergeCell ref="J36:M36"/>
    <mergeCell ref="J37:N37"/>
    <mergeCell ref="J38:M38"/>
    <mergeCell ref="J39:M39"/>
    <mergeCell ref="J40:M40"/>
    <mergeCell ref="J45:M45"/>
    <mergeCell ref="J46:M46"/>
    <mergeCell ref="J47:M47"/>
    <mergeCell ref="J48:M48"/>
    <mergeCell ref="J78:N78"/>
    <mergeCell ref="J79:N79"/>
    <mergeCell ref="J60:M60"/>
    <mergeCell ref="J59:M59"/>
    <mergeCell ref="J58:M58"/>
    <mergeCell ref="J57:M57"/>
    <mergeCell ref="J56:M56"/>
    <mergeCell ref="J55:M55"/>
    <mergeCell ref="J54:M54"/>
    <mergeCell ref="J75:M75"/>
    <mergeCell ref="J61:M61"/>
    <mergeCell ref="J62:M62"/>
    <mergeCell ref="J63:M63"/>
    <mergeCell ref="J64:M64"/>
    <mergeCell ref="J65:M65"/>
    <mergeCell ref="J67:M67"/>
    <mergeCell ref="J66:M66"/>
    <mergeCell ref="J68:N68"/>
    <mergeCell ref="J69:M69"/>
    <mergeCell ref="J70:N70"/>
    <mergeCell ref="J76:N76"/>
    <mergeCell ref="J77:N77"/>
    <mergeCell ref="J85:N85"/>
    <mergeCell ref="J84:N84"/>
    <mergeCell ref="J83:M83"/>
    <mergeCell ref="J82:M82"/>
    <mergeCell ref="J81:M81"/>
    <mergeCell ref="J80:N80"/>
    <mergeCell ref="J92:M92"/>
    <mergeCell ref="J90:M90"/>
    <mergeCell ref="J86:M86"/>
    <mergeCell ref="J53:M53"/>
    <mergeCell ref="J52:M52"/>
    <mergeCell ref="J51:M51"/>
    <mergeCell ref="J50:M50"/>
    <mergeCell ref="J49:M49"/>
    <mergeCell ref="J71:M71"/>
    <mergeCell ref="J72:M72"/>
    <mergeCell ref="J73:M73"/>
    <mergeCell ref="J74:N74"/>
    <mergeCell ref="J107:M107"/>
    <mergeCell ref="J104:N104"/>
    <mergeCell ref="J106:N106"/>
    <mergeCell ref="J105:M105"/>
    <mergeCell ref="J88:N88"/>
    <mergeCell ref="J89:N89"/>
    <mergeCell ref="J93:N93"/>
    <mergeCell ref="J91:N91"/>
    <mergeCell ref="J87:M87"/>
    <mergeCell ref="J95:N95"/>
    <mergeCell ref="J96:N96"/>
    <mergeCell ref="J98:N98"/>
    <mergeCell ref="J100:N100"/>
    <mergeCell ref="J101:N101"/>
    <mergeCell ref="J94:M94"/>
    <mergeCell ref="J102:N102"/>
    <mergeCell ref="J97:M97"/>
    <mergeCell ref="J103:N103"/>
    <mergeCell ref="J99:M99"/>
    <mergeCell ref="J117:M117"/>
    <mergeCell ref="J118:N118"/>
    <mergeCell ref="J122:N122"/>
    <mergeCell ref="J121:N121"/>
    <mergeCell ref="J123:M123"/>
    <mergeCell ref="J120:M120"/>
    <mergeCell ref="J119:N119"/>
    <mergeCell ref="J108:M108"/>
    <mergeCell ref="J109:N109"/>
    <mergeCell ref="J110:N110"/>
    <mergeCell ref="J111:N111"/>
    <mergeCell ref="J112:N112"/>
    <mergeCell ref="J113:N113"/>
    <mergeCell ref="J114:N114"/>
    <mergeCell ref="J115:M115"/>
    <mergeCell ref="J116:N116"/>
  </mergeCells>
  <pageMargins left="0.98425197601318404" right="0" top="0.590551137924194" bottom="0.19685038924217199" header="0.51181101799011197" footer="0.51181101799011197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2025-03-13T17:51:03Z</cp:lastPrinted>
  <dcterms:modified xsi:type="dcterms:W3CDTF">2025-05-21T13:33:32Z</dcterms:modified>
</cp:coreProperties>
</file>