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 изм" sheetId="1" r:id="rId1"/>
    <sheet name="Лист2" sheetId="2" r:id="rId2"/>
    <sheet name="Лист3" sheetId="3" r:id="rId3"/>
  </sheets>
  <definedNames>
    <definedName name="_xlnm.Print_Area" localSheetId="0">'2020 изм'!$I$1:$Q$227</definedName>
  </definedNames>
  <calcPr fullCalcOnLoad="1"/>
</workbook>
</file>

<file path=xl/sharedStrings.xml><?xml version="1.0" encoding="utf-8"?>
<sst xmlns="http://schemas.openxmlformats.org/spreadsheetml/2006/main" count="730" uniqueCount="210">
  <si>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</si>
  <si>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</si>
  <si>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</si>
  <si>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</si>
  <si>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</si>
  <si>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</si>
  <si>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</si>
  <si>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</si>
  <si>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</si>
  <si>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</si>
  <si>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</si>
  <si>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</si>
  <si>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</si>
  <si>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</si>
  <si>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</si>
  <si>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</si>
  <si>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</si>
  <si>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</si>
  <si>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</si>
  <si>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</si>
  <si>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</si>
  <si>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</si>
  <si>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</si>
  <si>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</si>
  <si>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</si>
  <si>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</si>
  <si>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</si>
  <si>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</si>
  <si>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</si>
  <si>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</si>
  <si>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</si>
  <si>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</si>
  <si>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</si>
  <si>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</si>
  <si>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</si>
  <si>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</si>
  <si>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</si>
  <si>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</si>
  <si>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</si>
  <si>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</si>
  <si>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</si>
  <si>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</si>
  <si>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</si>
  <si>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</si>
  <si>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</si>
  <si>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</si>
  <si>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</si>
  <si>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</si>
  <si>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</si>
  <si>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</si>
  <si>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</si>
  <si>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</si>
  <si>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</si>
  <si>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</si>
  <si>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</si>
  <si>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</si>
  <si>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</si>
  <si>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</si>
  <si>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</si>
  <si>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</si>
  <si>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</si>
  <si>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</si>
  <si>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</si>
  <si>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</si>
  <si>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</si>
  <si>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</si>
  <si>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</si>
  <si>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</si>
  <si>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</si>
  <si>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</si>
  <si>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</si>
  <si>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</si>
  <si>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</si>
  <si>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</si>
  <si>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</si>
  <si>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</si>
  <si>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</si>
  <si>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</si>
  <si>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</si>
  <si>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</si>
  <si>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</si>
  <si>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</si>
  <si>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</si>
  <si>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</si>
  <si>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</si>
  <si>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</si>
  <si>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</si>
  <si>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</si>
  <si>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</si>
  <si>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</si>
  <si>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</si>
  <si>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</si>
  <si>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</si>
  <si>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</si>
  <si>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</si>
  <si>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</si>
  <si>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</si>
  <si>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</si>
  <si>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</si>
  <si>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</si>
  <si>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</si>
  <si>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</si>
  <si>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</si>
  <si>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</si>
  <si>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</si>
  <si>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</si>
  <si>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</si>
  <si>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</si>
  <si>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</si>
  <si>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</si>
  <si>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</si>
  <si>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</si>
  <si>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</si>
  <si>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</si>
  <si>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</si>
  <si>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</si>
  <si>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</si>
  <si>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</si>
  <si>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</si>
  <si>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</si>
  <si>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</si>
  <si>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</si>
  <si>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</si>
  <si>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</si>
  <si>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</si>
  <si>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</si>
  <si>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</si>
  <si>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</si>
  <si>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</si>
  <si>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</si>
  <si>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</si>
  <si>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</si>
  <si>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</si>
  <si>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</si>
  <si>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</si>
  <si>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</si>
  <si>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</si>
  <si>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</si>
  <si>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</si>
  <si>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</si>
  <si>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</si>
  <si>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</si>
  <si>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</si>
  <si>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</si>
  <si>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</si>
  <si>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организацию дополнительных парковочных мест дворовых территорий</t>
  </si>
  <si>
    <t>60000 00143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</si>
  <si>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</si>
  <si>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</si>
  <si>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</si>
  <si>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</si>
  <si>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</si>
  <si>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</si>
  <si>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</si>
  <si>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</si>
  <si>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</si>
  <si>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</si>
  <si>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</si>
  <si>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</si>
  <si>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</si>
  <si>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</si>
  <si>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</si>
  <si>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</si>
  <si>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</si>
  <si>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</si>
  <si>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</si>
  <si>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</si>
  <si>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</si>
  <si>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</si>
  <si>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</si>
  <si>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</si>
  <si>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</si>
  <si>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</si>
  <si>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</si>
  <si>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</si>
  <si>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</si>
  <si>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</si>
  <si>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Другие общегосударственные вопросы</t>
  </si>
  <si>
    <t>0200 00021</t>
  </si>
  <si>
    <t>ДОРОЖНОЕ ХОЗЯЙСТВО  (ДОРОЖНЫЕ ФОНДЫ)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</si>
  <si>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2020 год</t>
  </si>
  <si>
    <t>79500 00592</t>
  </si>
  <si>
    <t>79500 00522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</si>
  <si>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</si>
  <si>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</si>
  <si>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</si>
  <si>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</si>
  <si>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</si>
  <si>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</si>
  <si>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244</t>
  </si>
  <si>
    <t>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</si>
  <si>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</si>
  <si>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Дорожное хозяйство  (дорожные фонды)        </t>
  </si>
  <si>
    <t>Профессиональная подготовка, переподготовка и повышение квалификации</t>
  </si>
  <si>
    <t xml:space="preserve">Пенсионное обеспечение 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</si>
  <si>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</si>
  <si>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</si>
  <si>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</si>
  <si>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</si>
  <si>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</si>
  <si>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</si>
  <si>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</si>
  <si>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</si>
  <si>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</si>
  <si>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</si>
  <si>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</si>
  <si>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</si>
  <si>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102+103</t>
  </si>
  <si>
    <t xml:space="preserve">к проекту решения МС ВМО поселок Репино №  от                        2020г.    
</t>
  </si>
  <si>
    <t>Приложение №3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</si>
</sst>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0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/>
    </xf>
    <xf numFmtId="176" fontId="3" fillId="34" borderId="11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2" fillId="34" borderId="18" xfId="0" applyNumberFormat="1" applyFont="1" applyFill="1" applyBorder="1" applyAlignment="1">
      <alignment horizontal="center"/>
    </xf>
    <xf numFmtId="176" fontId="2" fillId="34" borderId="11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176" fontId="2" fillId="33" borderId="18" xfId="0" applyNumberFormat="1" applyFont="1" applyFill="1" applyBorder="1" applyAlignment="1">
      <alignment horizontal="center" wrapText="1"/>
    </xf>
    <xf numFmtId="176" fontId="2" fillId="33" borderId="11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76" fontId="3" fillId="33" borderId="19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BreakPreview" zoomScaleSheetLayoutView="100" workbookViewId="0" topLeftCell="I200">
      <selection activeCell="I144" sqref="I144:L144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86" t="s">
        <v>209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24.75" customHeight="1">
      <c r="A3" s="3"/>
      <c r="B3" s="3"/>
      <c r="C3" s="3"/>
      <c r="D3" s="3"/>
      <c r="E3" s="3"/>
      <c r="F3" s="3"/>
      <c r="G3" s="3"/>
      <c r="H3" s="3"/>
      <c r="I3" s="88" t="s">
        <v>170</v>
      </c>
      <c r="J3" s="88"/>
      <c r="K3" s="88"/>
      <c r="L3" s="88"/>
      <c r="M3" s="88"/>
      <c r="N3" s="88"/>
      <c r="O3" s="88"/>
      <c r="P3" s="88"/>
      <c r="Q3" s="88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88" t="s">
        <v>180</v>
      </c>
      <c r="J4" s="88"/>
      <c r="K4" s="88"/>
      <c r="L4" s="88"/>
      <c r="M4" s="88"/>
      <c r="N4" s="88"/>
      <c r="O4" s="88"/>
      <c r="P4" s="88"/>
      <c r="Q4" s="88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89"/>
      <c r="J5" s="89"/>
      <c r="K5" s="89"/>
      <c r="L5" s="89"/>
      <c r="M5" s="89"/>
      <c r="N5" s="89"/>
      <c r="O5" s="89"/>
      <c r="P5" s="89"/>
      <c r="Q5" s="89"/>
    </row>
    <row r="6" spans="9:18" s="4" customFormat="1" ht="58.5" customHeight="1">
      <c r="I6" s="90" t="s">
        <v>59</v>
      </c>
      <c r="J6" s="91"/>
      <c r="K6" s="91"/>
      <c r="L6" s="91"/>
      <c r="M6" s="92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93" t="s">
        <v>76</v>
      </c>
      <c r="J7" s="94"/>
      <c r="K7" s="94"/>
      <c r="L7" s="94"/>
      <c r="M7" s="95"/>
      <c r="N7" s="6"/>
      <c r="O7" s="7"/>
      <c r="P7" s="7"/>
      <c r="Q7" s="8">
        <f>Q8</f>
        <v>11530.7</v>
      </c>
      <c r="R7" s="9"/>
    </row>
    <row r="8" spans="9:17" ht="21.75" customHeight="1">
      <c r="I8" s="96" t="s">
        <v>14</v>
      </c>
      <c r="J8" s="97"/>
      <c r="K8" s="97"/>
      <c r="L8" s="97"/>
      <c r="M8" s="98"/>
      <c r="N8" s="11" t="s">
        <v>136</v>
      </c>
      <c r="O8" s="6"/>
      <c r="P8" s="11"/>
      <c r="Q8" s="61">
        <f>Q9+Q15+Q29+Q50+Q54+Q219</f>
        <v>11530.7</v>
      </c>
    </row>
    <row r="9" spans="9:19" ht="29.25" customHeight="1">
      <c r="I9" s="99" t="s">
        <v>153</v>
      </c>
      <c r="J9" s="100"/>
      <c r="K9" s="100"/>
      <c r="L9" s="100"/>
      <c r="M9" s="101"/>
      <c r="N9" s="6" t="s">
        <v>8</v>
      </c>
      <c r="O9" s="6"/>
      <c r="P9" s="11"/>
      <c r="Q9" s="58">
        <f>Q10</f>
        <v>1275.7</v>
      </c>
      <c r="R9" s="43">
        <f>Q9+Q15</f>
        <v>2992</v>
      </c>
      <c r="S9" s="12" t="s">
        <v>207</v>
      </c>
    </row>
    <row r="10" spans="9:17" ht="67.5" customHeight="1">
      <c r="I10" s="83" t="s">
        <v>132</v>
      </c>
      <c r="J10" s="84"/>
      <c r="K10" s="84"/>
      <c r="L10" s="84"/>
      <c r="M10" s="85"/>
      <c r="N10" s="6" t="s">
        <v>8</v>
      </c>
      <c r="O10" s="6" t="s">
        <v>112</v>
      </c>
      <c r="P10" s="6"/>
      <c r="Q10" s="58">
        <f>Q11+Q13</f>
        <v>1275.7</v>
      </c>
    </row>
    <row r="11" spans="9:17" ht="56.25" customHeight="1">
      <c r="I11" s="102" t="s">
        <v>50</v>
      </c>
      <c r="J11" s="103"/>
      <c r="K11" s="103"/>
      <c r="L11" s="103"/>
      <c r="M11" s="104"/>
      <c r="N11" s="14" t="s">
        <v>8</v>
      </c>
      <c r="O11" s="14" t="s">
        <v>112</v>
      </c>
      <c r="P11" s="14" t="s">
        <v>51</v>
      </c>
      <c r="Q11" s="53">
        <f>Q12</f>
        <v>1275.7</v>
      </c>
    </row>
    <row r="12" spans="9:17" ht="24.75" customHeight="1">
      <c r="I12" s="81" t="s">
        <v>65</v>
      </c>
      <c r="J12" s="82"/>
      <c r="K12" s="82"/>
      <c r="L12" s="82"/>
      <c r="M12" s="13"/>
      <c r="N12" s="14" t="s">
        <v>8</v>
      </c>
      <c r="O12" s="14" t="s">
        <v>112</v>
      </c>
      <c r="P12" s="14" t="s">
        <v>66</v>
      </c>
      <c r="Q12" s="53">
        <f>1274.7+1</f>
        <v>1275.7</v>
      </c>
    </row>
    <row r="13" spans="9:17" ht="38.25" customHeight="1" hidden="1">
      <c r="I13" s="102" t="s">
        <v>60</v>
      </c>
      <c r="J13" s="103"/>
      <c r="K13" s="103"/>
      <c r="L13" s="103"/>
      <c r="M13" s="104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81" t="s">
        <v>67</v>
      </c>
      <c r="J14" s="82"/>
      <c r="K14" s="82"/>
      <c r="L14" s="82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83" t="s">
        <v>154</v>
      </c>
      <c r="J15" s="84"/>
      <c r="K15" s="84"/>
      <c r="L15" s="84"/>
      <c r="M15" s="16"/>
      <c r="N15" s="6" t="s">
        <v>1</v>
      </c>
      <c r="O15" s="6"/>
      <c r="P15" s="11"/>
      <c r="Q15" s="58">
        <f>Q16+Q22+Q26</f>
        <v>1716.2999999999997</v>
      </c>
      <c r="R15" s="43"/>
    </row>
    <row r="16" spans="9:17" ht="28.5" customHeight="1">
      <c r="I16" s="93" t="s">
        <v>133</v>
      </c>
      <c r="J16" s="94"/>
      <c r="K16" s="94"/>
      <c r="L16" s="94"/>
      <c r="M16" s="95"/>
      <c r="N16" s="6" t="s">
        <v>1</v>
      </c>
      <c r="O16" s="6" t="s">
        <v>113</v>
      </c>
      <c r="P16" s="6"/>
      <c r="Q16" s="58">
        <f>Q20+Q17+Q21</f>
        <v>1479.8999999999999</v>
      </c>
    </row>
    <row r="17" spans="9:17" ht="58.5" customHeight="1">
      <c r="I17" s="81" t="s">
        <v>50</v>
      </c>
      <c r="J17" s="82"/>
      <c r="K17" s="82"/>
      <c r="L17" s="82"/>
      <c r="M17" s="52"/>
      <c r="N17" s="14" t="s">
        <v>1</v>
      </c>
      <c r="O17" s="14" t="s">
        <v>113</v>
      </c>
      <c r="P17" s="14" t="s">
        <v>51</v>
      </c>
      <c r="Q17" s="53">
        <f>Q18</f>
        <v>851.8</v>
      </c>
    </row>
    <row r="18" spans="9:17" ht="21" customHeight="1">
      <c r="I18" s="81" t="s">
        <v>65</v>
      </c>
      <c r="J18" s="82"/>
      <c r="K18" s="82"/>
      <c r="L18" s="82"/>
      <c r="M18" s="52"/>
      <c r="N18" s="14" t="s">
        <v>1</v>
      </c>
      <c r="O18" s="14" t="s">
        <v>113</v>
      </c>
      <c r="P18" s="14" t="s">
        <v>66</v>
      </c>
      <c r="Q18" s="53">
        <v>851.8</v>
      </c>
    </row>
    <row r="19" spans="9:17" ht="27.75" customHeight="1">
      <c r="I19" s="102" t="s">
        <v>60</v>
      </c>
      <c r="J19" s="103"/>
      <c r="K19" s="103"/>
      <c r="L19" s="103"/>
      <c r="M19" s="104"/>
      <c r="N19" s="14" t="s">
        <v>1</v>
      </c>
      <c r="O19" s="14" t="s">
        <v>113</v>
      </c>
      <c r="P19" s="14" t="s">
        <v>53</v>
      </c>
      <c r="Q19" s="53">
        <f>Q20</f>
        <v>628</v>
      </c>
    </row>
    <row r="20" spans="9:17" ht="26.25" customHeight="1">
      <c r="I20" s="102" t="s">
        <v>67</v>
      </c>
      <c r="J20" s="103"/>
      <c r="K20" s="103"/>
      <c r="L20" s="103"/>
      <c r="M20" s="104"/>
      <c r="N20" s="14" t="s">
        <v>1</v>
      </c>
      <c r="O20" s="14" t="s">
        <v>113</v>
      </c>
      <c r="P20" s="14" t="s">
        <v>32</v>
      </c>
      <c r="Q20" s="53">
        <v>628</v>
      </c>
    </row>
    <row r="21" spans="9:17" ht="21" customHeight="1">
      <c r="I21" s="81" t="s">
        <v>64</v>
      </c>
      <c r="J21" s="82"/>
      <c r="K21" s="82"/>
      <c r="L21" s="82"/>
      <c r="M21" s="13"/>
      <c r="N21" s="14" t="s">
        <v>1</v>
      </c>
      <c r="O21" s="14" t="s">
        <v>178</v>
      </c>
      <c r="P21" s="14" t="s">
        <v>68</v>
      </c>
      <c r="Q21" s="53">
        <f>0.6-0.5</f>
        <v>0.09999999999999998</v>
      </c>
    </row>
    <row r="22" spans="9:17" ht="61.5" customHeight="1">
      <c r="I22" s="83" t="s">
        <v>134</v>
      </c>
      <c r="J22" s="84"/>
      <c r="K22" s="84"/>
      <c r="L22" s="84"/>
      <c r="M22" s="85"/>
      <c r="N22" s="6" t="s">
        <v>1</v>
      </c>
      <c r="O22" s="6" t="s">
        <v>114</v>
      </c>
      <c r="P22" s="6"/>
      <c r="Q22" s="58">
        <f>Q23</f>
        <v>152.3</v>
      </c>
    </row>
    <row r="23" spans="9:17" ht="24.75" customHeight="1">
      <c r="I23" s="102" t="s">
        <v>62</v>
      </c>
      <c r="J23" s="103"/>
      <c r="K23" s="103"/>
      <c r="L23" s="103"/>
      <c r="M23" s="104"/>
      <c r="N23" s="14" t="s">
        <v>1</v>
      </c>
      <c r="O23" s="14" t="s">
        <v>114</v>
      </c>
      <c r="P23" s="14" t="s">
        <v>51</v>
      </c>
      <c r="Q23" s="53">
        <f>Q24</f>
        <v>152.3</v>
      </c>
    </row>
    <row r="24" spans="9:17" ht="26.25" customHeight="1">
      <c r="I24" s="102" t="s">
        <v>73</v>
      </c>
      <c r="J24" s="103"/>
      <c r="K24" s="103"/>
      <c r="L24" s="103"/>
      <c r="M24" s="104"/>
      <c r="N24" s="14" t="s">
        <v>1</v>
      </c>
      <c r="O24" s="14" t="s">
        <v>114</v>
      </c>
      <c r="P24" s="14" t="s">
        <v>66</v>
      </c>
      <c r="Q24" s="53">
        <v>152.3</v>
      </c>
    </row>
    <row r="25" spans="9:18" ht="49.5" customHeight="1" hidden="1">
      <c r="I25" s="93" t="s">
        <v>55</v>
      </c>
      <c r="J25" s="94"/>
      <c r="K25" s="94"/>
      <c r="L25" s="94"/>
      <c r="M25" s="95"/>
      <c r="N25" s="6"/>
      <c r="O25" s="7"/>
      <c r="P25" s="7"/>
      <c r="Q25" s="58" t="e">
        <f>#REF!+Q61+Q97+Q107+Q160+Q185+Q190+Q206</f>
        <v>#REF!</v>
      </c>
      <c r="R25" s="9"/>
    </row>
    <row r="26" spans="9:17" ht="42" customHeight="1">
      <c r="I26" s="83" t="s">
        <v>33</v>
      </c>
      <c r="J26" s="84"/>
      <c r="K26" s="84"/>
      <c r="L26" s="84"/>
      <c r="M26" s="85"/>
      <c r="N26" s="6" t="s">
        <v>1</v>
      </c>
      <c r="O26" s="7"/>
      <c r="P26" s="14"/>
      <c r="Q26" s="58">
        <f>Q27</f>
        <v>84.1</v>
      </c>
    </row>
    <row r="27" spans="9:17" ht="20.25" customHeight="1">
      <c r="I27" s="105" t="s">
        <v>41</v>
      </c>
      <c r="J27" s="106"/>
      <c r="K27" s="106"/>
      <c r="L27" s="106"/>
      <c r="M27" s="107"/>
      <c r="N27" s="14" t="s">
        <v>1</v>
      </c>
      <c r="O27" s="27" t="s">
        <v>88</v>
      </c>
      <c r="P27" s="27" t="s">
        <v>54</v>
      </c>
      <c r="Q27" s="59">
        <f>Q28</f>
        <v>84.1</v>
      </c>
    </row>
    <row r="28" spans="9:17" ht="20.25" customHeight="1">
      <c r="I28" s="81" t="s">
        <v>64</v>
      </c>
      <c r="J28" s="82"/>
      <c r="K28" s="82"/>
      <c r="L28" s="82"/>
      <c r="M28" s="28"/>
      <c r="N28" s="14" t="s">
        <v>1</v>
      </c>
      <c r="O28" s="27" t="s">
        <v>88</v>
      </c>
      <c r="P28" s="27" t="s">
        <v>68</v>
      </c>
      <c r="Q28" s="59">
        <v>84.1</v>
      </c>
    </row>
    <row r="29" spans="9:18" s="19" customFormat="1" ht="49.5" customHeight="1">
      <c r="I29" s="93" t="s">
        <v>83</v>
      </c>
      <c r="J29" s="94"/>
      <c r="K29" s="94"/>
      <c r="L29" s="94"/>
      <c r="M29" s="48"/>
      <c r="N29" s="6" t="s">
        <v>2</v>
      </c>
      <c r="O29" s="6"/>
      <c r="P29" s="6"/>
      <c r="Q29" s="58">
        <f>Q30+Q38+Q45+Q35</f>
        <v>8411.400000000001</v>
      </c>
      <c r="R29" s="18"/>
    </row>
    <row r="30" spans="9:18" s="19" customFormat="1" ht="27" customHeight="1" hidden="1">
      <c r="I30" s="99" t="s">
        <v>34</v>
      </c>
      <c r="J30" s="100"/>
      <c r="K30" s="100"/>
      <c r="L30" s="100"/>
      <c r="M30" s="101"/>
      <c r="N30" s="6" t="s">
        <v>2</v>
      </c>
      <c r="O30" s="6" t="s">
        <v>11</v>
      </c>
      <c r="P30" s="6"/>
      <c r="Q30" s="55">
        <f>Q31+Q33</f>
        <v>0</v>
      </c>
      <c r="R30" s="18"/>
    </row>
    <row r="31" spans="9:18" s="19" customFormat="1" ht="72" customHeight="1" hidden="1">
      <c r="I31" s="108" t="s">
        <v>50</v>
      </c>
      <c r="J31" s="109"/>
      <c r="K31" s="109"/>
      <c r="L31" s="109"/>
      <c r="M31" s="110"/>
      <c r="N31" s="14" t="s">
        <v>2</v>
      </c>
      <c r="O31" s="14" t="s">
        <v>11</v>
      </c>
      <c r="P31" s="14" t="s">
        <v>51</v>
      </c>
      <c r="Q31" s="56">
        <f>Q32</f>
        <v>0</v>
      </c>
      <c r="R31" s="18"/>
    </row>
    <row r="32" spans="9:18" s="19" customFormat="1" ht="25.5" customHeight="1" hidden="1">
      <c r="I32" s="108" t="s">
        <v>65</v>
      </c>
      <c r="J32" s="109"/>
      <c r="K32" s="109"/>
      <c r="L32" s="109"/>
      <c r="M32" s="49"/>
      <c r="N32" s="14" t="s">
        <v>2</v>
      </c>
      <c r="O32" s="14" t="s">
        <v>11</v>
      </c>
      <c r="P32" s="14" t="s">
        <v>66</v>
      </c>
      <c r="Q32" s="56"/>
      <c r="R32" s="18"/>
    </row>
    <row r="33" spans="9:18" s="19" customFormat="1" ht="27.75" customHeight="1" hidden="1">
      <c r="I33" s="108" t="s">
        <v>52</v>
      </c>
      <c r="J33" s="109"/>
      <c r="K33" s="109"/>
      <c r="L33" s="109"/>
      <c r="M33" s="48"/>
      <c r="N33" s="14" t="s">
        <v>2</v>
      </c>
      <c r="O33" s="14" t="s">
        <v>11</v>
      </c>
      <c r="P33" s="14" t="s">
        <v>53</v>
      </c>
      <c r="Q33" s="56">
        <f>Q34</f>
        <v>0</v>
      </c>
      <c r="R33" s="18"/>
    </row>
    <row r="34" spans="9:18" s="19" customFormat="1" ht="36.75" customHeight="1" hidden="1">
      <c r="I34" s="108" t="s">
        <v>67</v>
      </c>
      <c r="J34" s="109"/>
      <c r="K34" s="109"/>
      <c r="L34" s="109"/>
      <c r="M34" s="48"/>
      <c r="N34" s="14" t="s">
        <v>2</v>
      </c>
      <c r="O34" s="14" t="s">
        <v>11</v>
      </c>
      <c r="P34" s="14" t="s">
        <v>32</v>
      </c>
      <c r="Q34" s="56"/>
      <c r="R34" s="18"/>
    </row>
    <row r="35" spans="9:18" ht="60" customHeight="1" hidden="1">
      <c r="I35" s="93" t="s">
        <v>171</v>
      </c>
      <c r="J35" s="94"/>
      <c r="K35" s="94"/>
      <c r="L35" s="95"/>
      <c r="M35" s="50"/>
      <c r="N35" s="6" t="s">
        <v>2</v>
      </c>
      <c r="O35" s="6" t="s">
        <v>172</v>
      </c>
      <c r="P35" s="6"/>
      <c r="Q35" s="55">
        <f>Q36</f>
        <v>0</v>
      </c>
      <c r="R35" s="21"/>
    </row>
    <row r="36" spans="9:18" ht="51" customHeight="1" hidden="1">
      <c r="I36" s="111" t="s">
        <v>50</v>
      </c>
      <c r="J36" s="112"/>
      <c r="K36" s="112"/>
      <c r="L36" s="112"/>
      <c r="M36" s="22"/>
      <c r="N36" s="14" t="s">
        <v>2</v>
      </c>
      <c r="O36" s="14" t="s">
        <v>172</v>
      </c>
      <c r="P36" s="14" t="s">
        <v>51</v>
      </c>
      <c r="Q36" s="56">
        <f>Q37</f>
        <v>0</v>
      </c>
      <c r="R36" s="21"/>
    </row>
    <row r="37" spans="9:18" ht="28.5" customHeight="1" hidden="1">
      <c r="I37" s="81" t="s">
        <v>65</v>
      </c>
      <c r="J37" s="82"/>
      <c r="K37" s="82"/>
      <c r="L37" s="82"/>
      <c r="M37" s="22"/>
      <c r="N37" s="14" t="s">
        <v>2</v>
      </c>
      <c r="O37" s="14" t="s">
        <v>172</v>
      </c>
      <c r="P37" s="14" t="s">
        <v>66</v>
      </c>
      <c r="Q37" s="56"/>
      <c r="R37" s="21"/>
    </row>
    <row r="38" spans="9:18" ht="45.75" customHeight="1">
      <c r="I38" s="83" t="s">
        <v>85</v>
      </c>
      <c r="J38" s="84"/>
      <c r="K38" s="84"/>
      <c r="L38" s="85"/>
      <c r="M38" s="50"/>
      <c r="N38" s="6" t="s">
        <v>2</v>
      </c>
      <c r="O38" s="6" t="s">
        <v>86</v>
      </c>
      <c r="P38" s="6"/>
      <c r="Q38" s="58">
        <f>Q39+Q41+Q43</f>
        <v>7544.400000000001</v>
      </c>
      <c r="R38" s="21"/>
    </row>
    <row r="39" spans="9:18" ht="39.75" customHeight="1">
      <c r="I39" s="111" t="s">
        <v>50</v>
      </c>
      <c r="J39" s="112"/>
      <c r="K39" s="112"/>
      <c r="L39" s="112"/>
      <c r="M39" s="22"/>
      <c r="N39" s="14" t="s">
        <v>2</v>
      </c>
      <c r="O39" s="14" t="s">
        <v>86</v>
      </c>
      <c r="P39" s="14" t="s">
        <v>51</v>
      </c>
      <c r="Q39" s="53">
        <f>Q40</f>
        <v>5960.8</v>
      </c>
      <c r="R39" s="21"/>
    </row>
    <row r="40" spans="9:18" ht="20.25" customHeight="1">
      <c r="I40" s="81" t="s">
        <v>65</v>
      </c>
      <c r="J40" s="82"/>
      <c r="K40" s="82"/>
      <c r="L40" s="82"/>
      <c r="M40" s="22"/>
      <c r="N40" s="14" t="s">
        <v>2</v>
      </c>
      <c r="O40" s="14" t="s">
        <v>86</v>
      </c>
      <c r="P40" s="14" t="s">
        <v>66</v>
      </c>
      <c r="Q40" s="53">
        <v>5960.8</v>
      </c>
      <c r="R40" s="21"/>
    </row>
    <row r="41" spans="9:18" ht="23.25" customHeight="1">
      <c r="I41" s="81" t="s">
        <v>52</v>
      </c>
      <c r="J41" s="82"/>
      <c r="K41" s="82"/>
      <c r="L41" s="82"/>
      <c r="M41" s="22"/>
      <c r="N41" s="14" t="s">
        <v>2</v>
      </c>
      <c r="O41" s="14" t="s">
        <v>86</v>
      </c>
      <c r="P41" s="14" t="s">
        <v>53</v>
      </c>
      <c r="Q41" s="53">
        <f>Q42</f>
        <v>1578.5</v>
      </c>
      <c r="R41" s="21"/>
    </row>
    <row r="42" spans="9:18" ht="24" customHeight="1">
      <c r="I42" s="81" t="s">
        <v>67</v>
      </c>
      <c r="J42" s="82"/>
      <c r="K42" s="82"/>
      <c r="L42" s="82"/>
      <c r="M42" s="22"/>
      <c r="N42" s="14" t="s">
        <v>2</v>
      </c>
      <c r="O42" s="14" t="s">
        <v>86</v>
      </c>
      <c r="P42" s="14" t="s">
        <v>32</v>
      </c>
      <c r="Q42" s="53">
        <v>1578.5</v>
      </c>
      <c r="R42" s="21"/>
    </row>
    <row r="43" spans="9:18" ht="16.5" customHeight="1">
      <c r="I43" s="81" t="s">
        <v>41</v>
      </c>
      <c r="J43" s="82"/>
      <c r="K43" s="82"/>
      <c r="L43" s="82"/>
      <c r="M43" s="22"/>
      <c r="N43" s="14" t="s">
        <v>2</v>
      </c>
      <c r="O43" s="14" t="s">
        <v>86</v>
      </c>
      <c r="P43" s="14" t="s">
        <v>54</v>
      </c>
      <c r="Q43" s="53">
        <f>Q44</f>
        <v>5.1</v>
      </c>
      <c r="R43" s="21"/>
    </row>
    <row r="44" spans="9:18" ht="19.5" customHeight="1">
      <c r="I44" s="81" t="s">
        <v>64</v>
      </c>
      <c r="J44" s="82"/>
      <c r="K44" s="82"/>
      <c r="L44" s="82"/>
      <c r="M44" s="22"/>
      <c r="N44" s="14" t="s">
        <v>2</v>
      </c>
      <c r="O44" s="14" t="s">
        <v>86</v>
      </c>
      <c r="P44" s="14" t="s">
        <v>68</v>
      </c>
      <c r="Q44" s="53">
        <f>0.1+5</f>
        <v>5.1</v>
      </c>
      <c r="R44" s="21"/>
    </row>
    <row r="45" spans="9:19" ht="57.75" customHeight="1">
      <c r="I45" s="83" t="s">
        <v>116</v>
      </c>
      <c r="J45" s="84"/>
      <c r="K45" s="84"/>
      <c r="L45" s="85"/>
      <c r="M45" s="16"/>
      <c r="N45" s="6" t="s">
        <v>2</v>
      </c>
      <c r="O45" s="6" t="s">
        <v>120</v>
      </c>
      <c r="P45" s="6"/>
      <c r="Q45" s="58">
        <f>Q46+Q48</f>
        <v>867</v>
      </c>
      <c r="S45" s="23"/>
    </row>
    <row r="46" spans="9:19" ht="57" customHeight="1">
      <c r="I46" s="113" t="s">
        <v>50</v>
      </c>
      <c r="J46" s="114"/>
      <c r="K46" s="114"/>
      <c r="L46" s="114"/>
      <c r="M46" s="115"/>
      <c r="N46" s="14" t="s">
        <v>2</v>
      </c>
      <c r="O46" s="14" t="s">
        <v>120</v>
      </c>
      <c r="P46" s="14" t="s">
        <v>51</v>
      </c>
      <c r="Q46" s="53">
        <f>Q47</f>
        <v>798.6</v>
      </c>
      <c r="S46" s="23"/>
    </row>
    <row r="47" spans="9:19" ht="21.75" customHeight="1">
      <c r="I47" s="81" t="s">
        <v>65</v>
      </c>
      <c r="J47" s="82"/>
      <c r="K47" s="82"/>
      <c r="L47" s="82"/>
      <c r="M47" s="13"/>
      <c r="N47" s="14" t="s">
        <v>2</v>
      </c>
      <c r="O47" s="14" t="s">
        <v>120</v>
      </c>
      <c r="P47" s="14" t="s">
        <v>66</v>
      </c>
      <c r="Q47" s="53">
        <v>798.6</v>
      </c>
      <c r="S47" s="23"/>
    </row>
    <row r="48" spans="9:19" ht="26.25" customHeight="1">
      <c r="I48" s="116" t="s">
        <v>60</v>
      </c>
      <c r="J48" s="117"/>
      <c r="K48" s="117"/>
      <c r="L48" s="117"/>
      <c r="M48" s="118"/>
      <c r="N48" s="14" t="s">
        <v>2</v>
      </c>
      <c r="O48" s="14" t="s">
        <v>120</v>
      </c>
      <c r="P48" s="14" t="s">
        <v>53</v>
      </c>
      <c r="Q48" s="53">
        <f>Q49</f>
        <v>68.4</v>
      </c>
      <c r="S48" s="23"/>
    </row>
    <row r="49" spans="9:19" ht="30.75" customHeight="1">
      <c r="I49" s="81" t="s">
        <v>67</v>
      </c>
      <c r="J49" s="82"/>
      <c r="K49" s="82"/>
      <c r="L49" s="82"/>
      <c r="M49" s="24"/>
      <c r="N49" s="14" t="s">
        <v>2</v>
      </c>
      <c r="O49" s="14" t="s">
        <v>120</v>
      </c>
      <c r="P49" s="14" t="s">
        <v>32</v>
      </c>
      <c r="Q49" s="53">
        <f>37.2+31.2</f>
        <v>68.4</v>
      </c>
      <c r="S49" s="23"/>
    </row>
    <row r="50" spans="9:18" s="19" customFormat="1" ht="21.75" customHeight="1">
      <c r="I50" s="93" t="s">
        <v>15</v>
      </c>
      <c r="J50" s="94"/>
      <c r="K50" s="94"/>
      <c r="L50" s="94"/>
      <c r="M50" s="17"/>
      <c r="N50" s="6" t="s">
        <v>19</v>
      </c>
      <c r="O50" s="6"/>
      <c r="P50" s="6"/>
      <c r="Q50" s="58">
        <f>Q51</f>
        <v>20</v>
      </c>
      <c r="R50" s="18"/>
    </row>
    <row r="51" spans="9:17" ht="18.75" customHeight="1">
      <c r="I51" s="119" t="s">
        <v>35</v>
      </c>
      <c r="J51" s="120"/>
      <c r="K51" s="120"/>
      <c r="L51" s="120"/>
      <c r="M51" s="121"/>
      <c r="N51" s="14" t="s">
        <v>19</v>
      </c>
      <c r="O51" s="14" t="s">
        <v>87</v>
      </c>
      <c r="P51" s="14"/>
      <c r="Q51" s="53">
        <f>Q52</f>
        <v>20</v>
      </c>
    </row>
    <row r="52" spans="9:17" ht="20.25" customHeight="1">
      <c r="I52" s="122" t="s">
        <v>41</v>
      </c>
      <c r="J52" s="123"/>
      <c r="K52" s="123"/>
      <c r="L52" s="123"/>
      <c r="M52" s="123"/>
      <c r="N52" s="14" t="s">
        <v>19</v>
      </c>
      <c r="O52" s="14" t="s">
        <v>87</v>
      </c>
      <c r="P52" s="14" t="s">
        <v>54</v>
      </c>
      <c r="Q52" s="53">
        <v>20</v>
      </c>
    </row>
    <row r="53" spans="9:17" ht="19.5" customHeight="1">
      <c r="I53" s="81" t="s">
        <v>64</v>
      </c>
      <c r="J53" s="82"/>
      <c r="K53" s="82"/>
      <c r="L53" s="82"/>
      <c r="M53" s="26"/>
      <c r="N53" s="14" t="s">
        <v>19</v>
      </c>
      <c r="O53" s="14" t="s">
        <v>87</v>
      </c>
      <c r="P53" s="14" t="s">
        <v>79</v>
      </c>
      <c r="Q53" s="53">
        <v>20</v>
      </c>
    </row>
    <row r="54" spans="9:17" ht="19.5" customHeight="1">
      <c r="I54" s="93" t="s">
        <v>177</v>
      </c>
      <c r="J54" s="94"/>
      <c r="K54" s="94"/>
      <c r="L54" s="94"/>
      <c r="M54" s="26"/>
      <c r="N54" s="6" t="s">
        <v>22</v>
      </c>
      <c r="O54" s="6"/>
      <c r="P54" s="6"/>
      <c r="Q54" s="58">
        <f>Q55+Q58</f>
        <v>107.3</v>
      </c>
    </row>
    <row r="55" spans="9:18" ht="54" customHeight="1">
      <c r="I55" s="83" t="s">
        <v>115</v>
      </c>
      <c r="J55" s="84"/>
      <c r="K55" s="84"/>
      <c r="L55" s="84"/>
      <c r="M55" s="22"/>
      <c r="N55" s="6" t="s">
        <v>22</v>
      </c>
      <c r="O55" s="6" t="s">
        <v>121</v>
      </c>
      <c r="P55" s="6"/>
      <c r="Q55" s="58">
        <f>Q56</f>
        <v>7.5</v>
      </c>
      <c r="R55" s="21"/>
    </row>
    <row r="56" spans="9:18" ht="28.5" customHeight="1">
      <c r="I56" s="81" t="s">
        <v>52</v>
      </c>
      <c r="J56" s="82"/>
      <c r="K56" s="82"/>
      <c r="L56" s="82"/>
      <c r="M56" s="22"/>
      <c r="N56" s="14" t="s">
        <v>22</v>
      </c>
      <c r="O56" s="14" t="s">
        <v>121</v>
      </c>
      <c r="P56" s="14" t="s">
        <v>53</v>
      </c>
      <c r="Q56" s="53">
        <f>Q57</f>
        <v>7.5</v>
      </c>
      <c r="R56" s="21"/>
    </row>
    <row r="57" spans="9:18" ht="30" customHeight="1">
      <c r="I57" s="81" t="s">
        <v>67</v>
      </c>
      <c r="J57" s="82"/>
      <c r="K57" s="82"/>
      <c r="L57" s="82"/>
      <c r="M57" s="22"/>
      <c r="N57" s="14" t="s">
        <v>22</v>
      </c>
      <c r="O57" s="14" t="s">
        <v>121</v>
      </c>
      <c r="P57" s="14" t="s">
        <v>32</v>
      </c>
      <c r="Q57" s="53">
        <v>7.5</v>
      </c>
      <c r="R57" s="21"/>
    </row>
    <row r="58" spans="9:18" ht="30" customHeight="1">
      <c r="I58" s="93" t="s">
        <v>183</v>
      </c>
      <c r="J58" s="94"/>
      <c r="K58" s="94"/>
      <c r="L58" s="94"/>
      <c r="M58" s="22"/>
      <c r="N58" s="63" t="s">
        <v>22</v>
      </c>
      <c r="O58" s="63" t="s">
        <v>184</v>
      </c>
      <c r="P58" s="63"/>
      <c r="Q58" s="58">
        <f>Q59</f>
        <v>99.8</v>
      </c>
      <c r="R58" s="21"/>
    </row>
    <row r="59" spans="9:18" ht="30" customHeight="1">
      <c r="I59" s="81" t="s">
        <v>52</v>
      </c>
      <c r="J59" s="82"/>
      <c r="K59" s="82"/>
      <c r="L59" s="82"/>
      <c r="M59" s="22"/>
      <c r="N59" s="63" t="s">
        <v>22</v>
      </c>
      <c r="O59" s="63" t="s">
        <v>184</v>
      </c>
      <c r="P59" s="63" t="s">
        <v>53</v>
      </c>
      <c r="Q59" s="53">
        <f>Q60</f>
        <v>99.8</v>
      </c>
      <c r="R59" s="21"/>
    </row>
    <row r="60" spans="9:18" ht="30" customHeight="1">
      <c r="I60" s="81" t="s">
        <v>67</v>
      </c>
      <c r="J60" s="82"/>
      <c r="K60" s="82"/>
      <c r="L60" s="82"/>
      <c r="M60" s="22"/>
      <c r="N60" s="63" t="s">
        <v>22</v>
      </c>
      <c r="O60" s="63" t="s">
        <v>184</v>
      </c>
      <c r="P60" s="63" t="s">
        <v>32</v>
      </c>
      <c r="Q60" s="53">
        <v>99.8</v>
      </c>
      <c r="R60" s="21"/>
    </row>
    <row r="61" spans="9:18" s="19" customFormat="1" ht="27.75" customHeight="1">
      <c r="I61" s="93" t="s">
        <v>13</v>
      </c>
      <c r="J61" s="94"/>
      <c r="K61" s="94"/>
      <c r="L61" s="94"/>
      <c r="M61" s="48"/>
      <c r="N61" s="6" t="s">
        <v>137</v>
      </c>
      <c r="O61" s="6"/>
      <c r="P61" s="7"/>
      <c r="Q61" s="58">
        <f>Q66+Q72</f>
        <v>36</v>
      </c>
      <c r="R61" s="29"/>
    </row>
    <row r="62" spans="9:18" s="19" customFormat="1" ht="32.25" customHeight="1">
      <c r="I62" s="83" t="s">
        <v>191</v>
      </c>
      <c r="J62" s="84"/>
      <c r="K62" s="84"/>
      <c r="L62" s="84"/>
      <c r="M62" s="48"/>
      <c r="N62" s="6" t="s">
        <v>3</v>
      </c>
      <c r="O62" s="6"/>
      <c r="P62" s="7"/>
      <c r="Q62" s="58">
        <f>Q63+Q66</f>
        <v>10</v>
      </c>
      <c r="R62" s="29">
        <v>7</v>
      </c>
    </row>
    <row r="63" spans="1:17" ht="63.75" customHeight="1" hidden="1">
      <c r="A63" s="19"/>
      <c r="B63" s="19"/>
      <c r="C63" s="19"/>
      <c r="D63" s="19"/>
      <c r="E63" s="19"/>
      <c r="F63" s="19"/>
      <c r="G63" s="19"/>
      <c r="H63" s="19"/>
      <c r="I63" s="93" t="s">
        <v>84</v>
      </c>
      <c r="J63" s="94"/>
      <c r="K63" s="94"/>
      <c r="L63" s="94"/>
      <c r="M63" s="48"/>
      <c r="N63" s="6" t="s">
        <v>3</v>
      </c>
      <c r="O63" s="6" t="s">
        <v>93</v>
      </c>
      <c r="P63" s="6"/>
      <c r="Q63" s="58">
        <f>Q64</f>
        <v>0</v>
      </c>
    </row>
    <row r="64" spans="9:17" ht="35.25" customHeight="1" hidden="1">
      <c r="I64" s="108" t="s">
        <v>60</v>
      </c>
      <c r="J64" s="109"/>
      <c r="K64" s="109"/>
      <c r="L64" s="109"/>
      <c r="M64" s="110"/>
      <c r="N64" s="14" t="s">
        <v>3</v>
      </c>
      <c r="O64" s="14" t="s">
        <v>93</v>
      </c>
      <c r="P64" s="14" t="s">
        <v>53</v>
      </c>
      <c r="Q64" s="53">
        <f>Q65</f>
        <v>0</v>
      </c>
    </row>
    <row r="65" spans="9:17" ht="33.75" customHeight="1" hidden="1">
      <c r="I65" s="108" t="s">
        <v>67</v>
      </c>
      <c r="J65" s="109"/>
      <c r="K65" s="109"/>
      <c r="L65" s="109"/>
      <c r="M65" s="49"/>
      <c r="N65" s="14" t="s">
        <v>3</v>
      </c>
      <c r="O65" s="14" t="s">
        <v>93</v>
      </c>
      <c r="P65" s="14" t="s">
        <v>32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78" t="s">
        <v>40</v>
      </c>
      <c r="J66" s="79"/>
      <c r="K66" s="79"/>
      <c r="L66" s="79"/>
      <c r="M66" s="48"/>
      <c r="N66" s="14" t="s">
        <v>3</v>
      </c>
      <c r="O66" s="14" t="s">
        <v>94</v>
      </c>
      <c r="P66" s="14"/>
      <c r="Q66" s="53">
        <f>Q67</f>
        <v>10</v>
      </c>
    </row>
    <row r="67" spans="9:17" ht="30" customHeight="1">
      <c r="I67" s="116" t="s">
        <v>60</v>
      </c>
      <c r="J67" s="117"/>
      <c r="K67" s="117"/>
      <c r="L67" s="117"/>
      <c r="M67" s="118"/>
      <c r="N67" s="14" t="s">
        <v>3</v>
      </c>
      <c r="O67" s="14" t="s">
        <v>94</v>
      </c>
      <c r="P67" s="14" t="s">
        <v>53</v>
      </c>
      <c r="Q67" s="53">
        <f>Q68</f>
        <v>10</v>
      </c>
    </row>
    <row r="68" spans="9:17" ht="27" customHeight="1">
      <c r="I68" s="81" t="s">
        <v>67</v>
      </c>
      <c r="J68" s="82"/>
      <c r="K68" s="82"/>
      <c r="L68" s="82"/>
      <c r="M68" s="24"/>
      <c r="N68" s="14" t="s">
        <v>3</v>
      </c>
      <c r="O68" s="14" t="s">
        <v>94</v>
      </c>
      <c r="P68" s="14" t="s">
        <v>32</v>
      </c>
      <c r="Q68" s="53">
        <v>10</v>
      </c>
    </row>
    <row r="69" spans="9:17" ht="27" customHeight="1" hidden="1">
      <c r="I69" s="108"/>
      <c r="J69" s="109"/>
      <c r="K69" s="109"/>
      <c r="L69" s="109"/>
      <c r="M69" s="24"/>
      <c r="N69" s="14"/>
      <c r="O69" s="14"/>
      <c r="P69" s="14"/>
      <c r="Q69" s="53"/>
    </row>
    <row r="70" spans="9:17" ht="27" customHeight="1" hidden="1">
      <c r="I70" s="108"/>
      <c r="J70" s="109"/>
      <c r="K70" s="109"/>
      <c r="L70" s="109"/>
      <c r="M70" s="24"/>
      <c r="N70" s="14"/>
      <c r="O70" s="14"/>
      <c r="P70" s="14"/>
      <c r="Q70" s="53"/>
    </row>
    <row r="71" spans="9:17" ht="27" customHeight="1" hidden="1">
      <c r="I71" s="108"/>
      <c r="J71" s="109"/>
      <c r="K71" s="109"/>
      <c r="L71" s="109"/>
      <c r="M71" s="24"/>
      <c r="N71" s="14"/>
      <c r="O71" s="14"/>
      <c r="P71" s="14"/>
      <c r="Q71" s="53"/>
    </row>
    <row r="72" spans="9:18" s="19" customFormat="1" ht="25.5" customHeight="1">
      <c r="I72" s="93" t="s">
        <v>155</v>
      </c>
      <c r="J72" s="94"/>
      <c r="K72" s="94"/>
      <c r="L72" s="95"/>
      <c r="M72" s="16"/>
      <c r="N72" s="6" t="s">
        <v>156</v>
      </c>
      <c r="O72" s="7"/>
      <c r="P72" s="7"/>
      <c r="Q72" s="58">
        <f>Q73+Q76+Q85+Q79+Q88+Q91+Q94+Q82</f>
        <v>26</v>
      </c>
      <c r="R72" s="29"/>
    </row>
    <row r="73" spans="9:18" ht="54.75" customHeight="1">
      <c r="I73" s="78" t="s">
        <v>81</v>
      </c>
      <c r="J73" s="79"/>
      <c r="K73" s="79"/>
      <c r="L73" s="79"/>
      <c r="M73" s="13"/>
      <c r="N73" s="6" t="s">
        <v>156</v>
      </c>
      <c r="O73" s="7" t="s">
        <v>89</v>
      </c>
      <c r="P73" s="7"/>
      <c r="Q73" s="58">
        <f>Q74</f>
        <v>5</v>
      </c>
      <c r="R73" s="29">
        <v>5</v>
      </c>
    </row>
    <row r="74" spans="9:17" ht="28.5" customHeight="1">
      <c r="I74" s="81" t="s">
        <v>60</v>
      </c>
      <c r="J74" s="82"/>
      <c r="K74" s="82"/>
      <c r="L74" s="82"/>
      <c r="M74" s="13"/>
      <c r="N74" s="14" t="s">
        <v>156</v>
      </c>
      <c r="O74" s="27" t="s">
        <v>89</v>
      </c>
      <c r="P74" s="27" t="s">
        <v>53</v>
      </c>
      <c r="Q74" s="53">
        <f>Q75</f>
        <v>5</v>
      </c>
    </row>
    <row r="75" spans="9:17" ht="28.5" customHeight="1">
      <c r="I75" s="81" t="s">
        <v>67</v>
      </c>
      <c r="J75" s="82"/>
      <c r="K75" s="82"/>
      <c r="L75" s="82"/>
      <c r="M75" s="13"/>
      <c r="N75" s="14" t="s">
        <v>156</v>
      </c>
      <c r="O75" s="27" t="s">
        <v>89</v>
      </c>
      <c r="P75" s="27" t="s">
        <v>32</v>
      </c>
      <c r="Q75" s="53">
        <v>5</v>
      </c>
    </row>
    <row r="76" spans="9:18" ht="53.25" customHeight="1">
      <c r="I76" s="78" t="s">
        <v>143</v>
      </c>
      <c r="J76" s="79"/>
      <c r="K76" s="79"/>
      <c r="L76" s="79"/>
      <c r="M76" s="13"/>
      <c r="N76" s="6" t="s">
        <v>156</v>
      </c>
      <c r="O76" s="7" t="s">
        <v>90</v>
      </c>
      <c r="P76" s="7"/>
      <c r="Q76" s="58">
        <f>Q77</f>
        <v>5</v>
      </c>
      <c r="R76" s="1">
        <v>4</v>
      </c>
    </row>
    <row r="77" spans="9:17" ht="27" customHeight="1">
      <c r="I77" s="81" t="s">
        <v>60</v>
      </c>
      <c r="J77" s="82"/>
      <c r="K77" s="82"/>
      <c r="L77" s="82"/>
      <c r="M77" s="13"/>
      <c r="N77" s="14" t="s">
        <v>156</v>
      </c>
      <c r="O77" s="27" t="s">
        <v>90</v>
      </c>
      <c r="P77" s="27" t="s">
        <v>53</v>
      </c>
      <c r="Q77" s="53">
        <f>Q78</f>
        <v>5</v>
      </c>
    </row>
    <row r="78" spans="9:17" ht="29.25" customHeight="1">
      <c r="I78" s="81" t="s">
        <v>67</v>
      </c>
      <c r="J78" s="82"/>
      <c r="K78" s="82"/>
      <c r="L78" s="82"/>
      <c r="M78" s="13"/>
      <c r="N78" s="14" t="s">
        <v>156</v>
      </c>
      <c r="O78" s="27" t="s">
        <v>90</v>
      </c>
      <c r="P78" s="27" t="s">
        <v>32</v>
      </c>
      <c r="Q78" s="53">
        <v>5</v>
      </c>
    </row>
    <row r="79" spans="9:18" s="19" customFormat="1" ht="58.5" customHeight="1">
      <c r="I79" s="78" t="s">
        <v>82</v>
      </c>
      <c r="J79" s="79"/>
      <c r="K79" s="79"/>
      <c r="L79" s="79"/>
      <c r="M79" s="16"/>
      <c r="N79" s="6" t="s">
        <v>156</v>
      </c>
      <c r="O79" s="7" t="s">
        <v>92</v>
      </c>
      <c r="P79" s="7"/>
      <c r="Q79" s="58">
        <f>Q80</f>
        <v>6</v>
      </c>
      <c r="R79" s="29">
        <v>8</v>
      </c>
    </row>
    <row r="80" spans="9:18" s="19" customFormat="1" ht="30" customHeight="1">
      <c r="I80" s="81" t="s">
        <v>60</v>
      </c>
      <c r="J80" s="82"/>
      <c r="K80" s="82"/>
      <c r="L80" s="82"/>
      <c r="M80" s="16"/>
      <c r="N80" s="14" t="s">
        <v>156</v>
      </c>
      <c r="O80" s="27" t="s">
        <v>92</v>
      </c>
      <c r="P80" s="27" t="s">
        <v>53</v>
      </c>
      <c r="Q80" s="53">
        <f>Q81</f>
        <v>6</v>
      </c>
      <c r="R80" s="29"/>
    </row>
    <row r="81" spans="9:18" s="19" customFormat="1" ht="25.5" customHeight="1">
      <c r="I81" s="81" t="s">
        <v>67</v>
      </c>
      <c r="J81" s="82"/>
      <c r="K81" s="82"/>
      <c r="L81" s="82"/>
      <c r="M81" s="16"/>
      <c r="N81" s="14" t="s">
        <v>156</v>
      </c>
      <c r="O81" s="27" t="s">
        <v>92</v>
      </c>
      <c r="P81" s="27" t="s">
        <v>32</v>
      </c>
      <c r="Q81" s="53">
        <v>6</v>
      </c>
      <c r="R81" s="29"/>
    </row>
    <row r="82" spans="9:18" s="19" customFormat="1" ht="0.75" customHeight="1">
      <c r="I82" s="124" t="s">
        <v>185</v>
      </c>
      <c r="J82" s="125"/>
      <c r="K82" s="125"/>
      <c r="L82" s="125"/>
      <c r="M82" s="68"/>
      <c r="N82" s="66" t="s">
        <v>156</v>
      </c>
      <c r="O82" s="67" t="s">
        <v>182</v>
      </c>
      <c r="P82" s="67"/>
      <c r="Q82" s="55">
        <f>Q83</f>
        <v>0</v>
      </c>
      <c r="R82" s="29">
        <v>9</v>
      </c>
    </row>
    <row r="83" spans="9:18" s="19" customFormat="1" ht="25.5" customHeight="1" hidden="1">
      <c r="I83" s="126" t="s">
        <v>60</v>
      </c>
      <c r="J83" s="127"/>
      <c r="K83" s="127"/>
      <c r="L83" s="127"/>
      <c r="M83" s="68"/>
      <c r="N83" s="62" t="s">
        <v>156</v>
      </c>
      <c r="O83" s="69" t="s">
        <v>182</v>
      </c>
      <c r="P83" s="69" t="s">
        <v>53</v>
      </c>
      <c r="Q83" s="56">
        <f>Q84</f>
        <v>0</v>
      </c>
      <c r="R83" s="29"/>
    </row>
    <row r="84" spans="9:18" s="19" customFormat="1" ht="33.75" customHeight="1" hidden="1">
      <c r="I84" s="126" t="s">
        <v>67</v>
      </c>
      <c r="J84" s="127"/>
      <c r="K84" s="127"/>
      <c r="L84" s="127"/>
      <c r="M84" s="68"/>
      <c r="N84" s="62" t="s">
        <v>156</v>
      </c>
      <c r="O84" s="69" t="s">
        <v>182</v>
      </c>
      <c r="P84" s="69" t="s">
        <v>32</v>
      </c>
      <c r="Q84" s="56"/>
      <c r="R84" s="29"/>
    </row>
    <row r="85" spans="9:18" ht="70.5" customHeight="1">
      <c r="I85" s="83" t="s">
        <v>144</v>
      </c>
      <c r="J85" s="84"/>
      <c r="K85" s="84"/>
      <c r="L85" s="85"/>
      <c r="M85" s="13"/>
      <c r="N85" s="6" t="s">
        <v>156</v>
      </c>
      <c r="O85" s="7" t="s">
        <v>91</v>
      </c>
      <c r="P85" s="7"/>
      <c r="Q85" s="58">
        <f>Q86</f>
        <v>5</v>
      </c>
      <c r="R85" s="1">
        <v>6</v>
      </c>
    </row>
    <row r="86" spans="9:17" ht="30.75" customHeight="1">
      <c r="I86" s="81" t="s">
        <v>60</v>
      </c>
      <c r="J86" s="82"/>
      <c r="K86" s="82"/>
      <c r="L86" s="82"/>
      <c r="M86" s="13"/>
      <c r="N86" s="14" t="s">
        <v>156</v>
      </c>
      <c r="O86" s="27" t="s">
        <v>91</v>
      </c>
      <c r="P86" s="27" t="s">
        <v>53</v>
      </c>
      <c r="Q86" s="53">
        <f>Q87</f>
        <v>5</v>
      </c>
    </row>
    <row r="87" spans="9:17" ht="31.5" customHeight="1">
      <c r="I87" s="81" t="s">
        <v>67</v>
      </c>
      <c r="J87" s="82"/>
      <c r="K87" s="82"/>
      <c r="L87" s="82"/>
      <c r="M87" s="13"/>
      <c r="N87" s="14" t="s">
        <v>156</v>
      </c>
      <c r="O87" s="27" t="s">
        <v>91</v>
      </c>
      <c r="P87" s="27" t="s">
        <v>32</v>
      </c>
      <c r="Q87" s="53">
        <v>5</v>
      </c>
    </row>
    <row r="88" spans="9:19" ht="57.75" customHeight="1">
      <c r="I88" s="78" t="s">
        <v>157</v>
      </c>
      <c r="J88" s="79"/>
      <c r="K88" s="79"/>
      <c r="L88" s="80"/>
      <c r="M88" s="13"/>
      <c r="N88" s="6" t="s">
        <v>156</v>
      </c>
      <c r="O88" s="7" t="s">
        <v>158</v>
      </c>
      <c r="P88" s="7"/>
      <c r="Q88" s="58">
        <f>Q89</f>
        <v>2.5</v>
      </c>
      <c r="R88" s="29">
        <v>10</v>
      </c>
      <c r="S88" s="19"/>
    </row>
    <row r="89" spans="9:19" ht="28.5" customHeight="1">
      <c r="I89" s="81" t="s">
        <v>60</v>
      </c>
      <c r="J89" s="82"/>
      <c r="K89" s="82"/>
      <c r="L89" s="82"/>
      <c r="M89" s="13"/>
      <c r="N89" s="14" t="s">
        <v>156</v>
      </c>
      <c r="O89" s="27" t="s">
        <v>158</v>
      </c>
      <c r="P89" s="27" t="s">
        <v>53</v>
      </c>
      <c r="Q89" s="53">
        <f>Q90</f>
        <v>2.5</v>
      </c>
      <c r="R89" s="29"/>
      <c r="S89" s="19"/>
    </row>
    <row r="90" spans="9:19" ht="27" customHeight="1">
      <c r="I90" s="81" t="s">
        <v>67</v>
      </c>
      <c r="J90" s="82"/>
      <c r="K90" s="82"/>
      <c r="L90" s="82"/>
      <c r="M90" s="13"/>
      <c r="N90" s="14" t="s">
        <v>156</v>
      </c>
      <c r="O90" s="27" t="s">
        <v>158</v>
      </c>
      <c r="P90" s="27" t="s">
        <v>32</v>
      </c>
      <c r="Q90" s="53">
        <v>2.5</v>
      </c>
      <c r="R90" s="29"/>
      <c r="S90" s="19"/>
    </row>
    <row r="91" spans="9:19" ht="96" customHeight="1">
      <c r="I91" s="83" t="s">
        <v>159</v>
      </c>
      <c r="J91" s="84"/>
      <c r="K91" s="84"/>
      <c r="L91" s="85"/>
      <c r="M91" s="13"/>
      <c r="N91" s="6" t="s">
        <v>156</v>
      </c>
      <c r="O91" s="7" t="s">
        <v>160</v>
      </c>
      <c r="P91" s="7"/>
      <c r="Q91" s="58">
        <f>Q92</f>
        <v>2.5</v>
      </c>
      <c r="R91" s="29">
        <v>11</v>
      </c>
      <c r="S91" s="19"/>
    </row>
    <row r="92" spans="9:19" ht="27.75" customHeight="1">
      <c r="I92" s="81" t="s">
        <v>60</v>
      </c>
      <c r="J92" s="82"/>
      <c r="K92" s="82"/>
      <c r="L92" s="82"/>
      <c r="M92" s="13"/>
      <c r="N92" s="14" t="s">
        <v>156</v>
      </c>
      <c r="O92" s="27" t="s">
        <v>160</v>
      </c>
      <c r="P92" s="27" t="s">
        <v>53</v>
      </c>
      <c r="Q92" s="53">
        <f>Q93</f>
        <v>2.5</v>
      </c>
      <c r="R92" s="29"/>
      <c r="S92" s="19"/>
    </row>
    <row r="93" spans="9:19" ht="32.25" customHeight="1">
      <c r="I93" s="81" t="s">
        <v>67</v>
      </c>
      <c r="J93" s="82"/>
      <c r="K93" s="82"/>
      <c r="L93" s="82"/>
      <c r="M93" s="13"/>
      <c r="N93" s="14" t="s">
        <v>156</v>
      </c>
      <c r="O93" s="27" t="s">
        <v>160</v>
      </c>
      <c r="P93" s="27" t="s">
        <v>32</v>
      </c>
      <c r="Q93" s="53">
        <v>2.5</v>
      </c>
      <c r="R93" s="29"/>
      <c r="S93" s="19"/>
    </row>
    <row r="94" spans="9:19" ht="87.75" customHeight="1" hidden="1">
      <c r="I94" s="124" t="s">
        <v>188</v>
      </c>
      <c r="J94" s="125"/>
      <c r="K94" s="125"/>
      <c r="L94" s="125"/>
      <c r="M94" s="65"/>
      <c r="N94" s="66" t="s">
        <v>156</v>
      </c>
      <c r="O94" s="67" t="s">
        <v>181</v>
      </c>
      <c r="P94" s="67"/>
      <c r="Q94" s="55">
        <f>Q95</f>
        <v>0</v>
      </c>
      <c r="R94" s="29">
        <v>12</v>
      </c>
      <c r="S94" s="19"/>
    </row>
    <row r="95" spans="9:19" ht="27.75" customHeight="1" hidden="1">
      <c r="I95" s="126" t="s">
        <v>60</v>
      </c>
      <c r="J95" s="127"/>
      <c r="K95" s="127"/>
      <c r="L95" s="127"/>
      <c r="M95" s="65"/>
      <c r="N95" s="62" t="s">
        <v>156</v>
      </c>
      <c r="O95" s="69" t="s">
        <v>181</v>
      </c>
      <c r="P95" s="69" t="s">
        <v>53</v>
      </c>
      <c r="Q95" s="56">
        <f>Q96</f>
        <v>0</v>
      </c>
      <c r="R95" s="29"/>
      <c r="S95" s="19"/>
    </row>
    <row r="96" spans="9:19" ht="27.75" customHeight="1" hidden="1">
      <c r="I96" s="126" t="s">
        <v>67</v>
      </c>
      <c r="J96" s="127"/>
      <c r="K96" s="127"/>
      <c r="L96" s="127"/>
      <c r="M96" s="65"/>
      <c r="N96" s="62" t="s">
        <v>156</v>
      </c>
      <c r="O96" s="69" t="s">
        <v>181</v>
      </c>
      <c r="P96" s="69" t="s">
        <v>32</v>
      </c>
      <c r="Q96" s="56"/>
      <c r="R96" s="29"/>
      <c r="S96" s="19"/>
    </row>
    <row r="97" spans="9:19" ht="16.5" customHeight="1">
      <c r="I97" s="93" t="s">
        <v>31</v>
      </c>
      <c r="J97" s="94"/>
      <c r="K97" s="94"/>
      <c r="L97" s="94"/>
      <c r="M97" s="24"/>
      <c r="N97" s="6" t="s">
        <v>135</v>
      </c>
      <c r="O97" s="6"/>
      <c r="P97" s="7"/>
      <c r="Q97" s="58">
        <f>Q98+Q102</f>
        <v>8744.599999999999</v>
      </c>
      <c r="R97" s="29"/>
      <c r="S97" s="19"/>
    </row>
    <row r="98" spans="9:18" s="19" customFormat="1" ht="17.25" customHeight="1">
      <c r="I98" s="93" t="s">
        <v>26</v>
      </c>
      <c r="J98" s="94"/>
      <c r="K98" s="94"/>
      <c r="L98" s="94"/>
      <c r="M98" s="17"/>
      <c r="N98" s="6" t="s">
        <v>27</v>
      </c>
      <c r="O98" s="6"/>
      <c r="P98" s="7"/>
      <c r="Q98" s="58">
        <f>Q99</f>
        <v>98.8</v>
      </c>
      <c r="R98" s="29"/>
    </row>
    <row r="99" spans="9:18" s="19" customFormat="1" ht="96" customHeight="1">
      <c r="I99" s="83" t="s">
        <v>124</v>
      </c>
      <c r="J99" s="84"/>
      <c r="K99" s="84"/>
      <c r="L99" s="84"/>
      <c r="M99" s="85"/>
      <c r="N99" s="6" t="s">
        <v>27</v>
      </c>
      <c r="O99" s="6" t="s">
        <v>95</v>
      </c>
      <c r="P99" s="6"/>
      <c r="Q99" s="58">
        <f>Q100</f>
        <v>98.8</v>
      </c>
      <c r="R99" s="29"/>
    </row>
    <row r="100" spans="9:17" ht="19.5" customHeight="1">
      <c r="I100" s="122" t="s">
        <v>41</v>
      </c>
      <c r="J100" s="123"/>
      <c r="K100" s="123"/>
      <c r="L100" s="123"/>
      <c r="M100" s="123"/>
      <c r="N100" s="14" t="s">
        <v>27</v>
      </c>
      <c r="O100" s="14" t="s">
        <v>95</v>
      </c>
      <c r="P100" s="14" t="s">
        <v>54</v>
      </c>
      <c r="Q100" s="53">
        <f>Q101</f>
        <v>98.8</v>
      </c>
    </row>
    <row r="101" spans="9:17" ht="43.5" customHeight="1">
      <c r="I101" s="81" t="s">
        <v>119</v>
      </c>
      <c r="J101" s="82"/>
      <c r="K101" s="82"/>
      <c r="L101" s="82"/>
      <c r="M101" s="25"/>
      <c r="N101" s="14" t="s">
        <v>27</v>
      </c>
      <c r="O101" s="14" t="s">
        <v>95</v>
      </c>
      <c r="P101" s="14" t="s">
        <v>78</v>
      </c>
      <c r="Q101" s="53">
        <v>98.8</v>
      </c>
    </row>
    <row r="102" spans="9:19" ht="21" customHeight="1">
      <c r="I102" s="93" t="s">
        <v>179</v>
      </c>
      <c r="J102" s="94"/>
      <c r="K102" s="94"/>
      <c r="L102" s="95"/>
      <c r="M102" s="20"/>
      <c r="N102" s="6" t="s">
        <v>36</v>
      </c>
      <c r="O102" s="6"/>
      <c r="P102" s="7"/>
      <c r="Q102" s="58">
        <f>Q103</f>
        <v>8645.8</v>
      </c>
      <c r="R102" s="21"/>
      <c r="S102" s="30"/>
    </row>
    <row r="103" spans="9:19" ht="21.75" customHeight="1">
      <c r="I103" s="93" t="s">
        <v>192</v>
      </c>
      <c r="J103" s="94"/>
      <c r="K103" s="94"/>
      <c r="L103" s="95"/>
      <c r="M103" s="20"/>
      <c r="N103" s="6" t="s">
        <v>36</v>
      </c>
      <c r="O103" s="6" t="s">
        <v>96</v>
      </c>
      <c r="P103" s="7"/>
      <c r="Q103" s="58">
        <f>Q104</f>
        <v>8645.8</v>
      </c>
      <c r="R103" s="21"/>
      <c r="S103" s="30"/>
    </row>
    <row r="104" spans="9:19" ht="58.5" customHeight="1">
      <c r="I104" s="128" t="s">
        <v>28</v>
      </c>
      <c r="J104" s="129"/>
      <c r="K104" s="129"/>
      <c r="L104" s="130"/>
      <c r="M104" s="31"/>
      <c r="N104" s="14" t="s">
        <v>36</v>
      </c>
      <c r="O104" s="14" t="s">
        <v>96</v>
      </c>
      <c r="P104" s="14"/>
      <c r="Q104" s="53">
        <f>Q105</f>
        <v>8645.8</v>
      </c>
      <c r="R104" s="21"/>
      <c r="S104" s="30"/>
    </row>
    <row r="105" spans="9:19" ht="26.25" customHeight="1">
      <c r="I105" s="102" t="s">
        <v>60</v>
      </c>
      <c r="J105" s="103"/>
      <c r="K105" s="103"/>
      <c r="L105" s="103"/>
      <c r="M105" s="32"/>
      <c r="N105" s="14" t="s">
        <v>36</v>
      </c>
      <c r="O105" s="14" t="s">
        <v>96</v>
      </c>
      <c r="P105" s="14" t="s">
        <v>53</v>
      </c>
      <c r="Q105" s="53">
        <f>Q106</f>
        <v>8645.8</v>
      </c>
      <c r="R105" s="21"/>
      <c r="S105" s="30"/>
    </row>
    <row r="106" spans="9:19" ht="26.25" customHeight="1">
      <c r="I106" s="81" t="s">
        <v>67</v>
      </c>
      <c r="J106" s="82"/>
      <c r="K106" s="82"/>
      <c r="L106" s="82"/>
      <c r="M106" s="32"/>
      <c r="N106" s="14" t="s">
        <v>36</v>
      </c>
      <c r="O106" s="14" t="s">
        <v>96</v>
      </c>
      <c r="P106" s="14" t="s">
        <v>32</v>
      </c>
      <c r="Q106" s="53">
        <v>8645.8</v>
      </c>
      <c r="R106" s="21"/>
      <c r="S106" s="30"/>
    </row>
    <row r="107" spans="9:18" ht="26.25" customHeight="1">
      <c r="I107" s="93" t="s">
        <v>16</v>
      </c>
      <c r="J107" s="94"/>
      <c r="K107" s="94"/>
      <c r="L107" s="94"/>
      <c r="M107" s="22"/>
      <c r="N107" s="6" t="s">
        <v>138</v>
      </c>
      <c r="O107" s="6"/>
      <c r="P107" s="7"/>
      <c r="Q107" s="58">
        <f>Q108</f>
        <v>24503.300000000003</v>
      </c>
      <c r="R107" s="9"/>
    </row>
    <row r="108" spans="9:19" ht="15.75" customHeight="1">
      <c r="I108" s="93" t="s">
        <v>176</v>
      </c>
      <c r="J108" s="94"/>
      <c r="K108" s="94"/>
      <c r="L108" s="94"/>
      <c r="M108" s="95"/>
      <c r="N108" s="6" t="s">
        <v>12</v>
      </c>
      <c r="O108" s="6"/>
      <c r="P108" s="6"/>
      <c r="Q108" s="58">
        <f>Q109+Q125+Q140+Q147+Q137</f>
        <v>24503.300000000003</v>
      </c>
      <c r="R108" s="21"/>
      <c r="S108" s="30"/>
    </row>
    <row r="109" spans="9:19" ht="33" customHeight="1">
      <c r="I109" s="93" t="s">
        <v>125</v>
      </c>
      <c r="J109" s="94"/>
      <c r="K109" s="94"/>
      <c r="L109" s="94"/>
      <c r="M109" s="10"/>
      <c r="N109" s="6" t="s">
        <v>12</v>
      </c>
      <c r="O109" s="6" t="s">
        <v>99</v>
      </c>
      <c r="P109" s="6"/>
      <c r="Q109" s="58">
        <f>Q113+Q116+Q110+Q119+Q122</f>
        <v>1708</v>
      </c>
      <c r="R109" s="21"/>
      <c r="S109" s="30"/>
    </row>
    <row r="110" spans="9:17" ht="129.75" customHeight="1">
      <c r="I110" s="78" t="s">
        <v>203</v>
      </c>
      <c r="J110" s="79"/>
      <c r="K110" s="79"/>
      <c r="L110" s="79"/>
      <c r="M110" s="24"/>
      <c r="N110" s="14" t="s">
        <v>12</v>
      </c>
      <c r="O110" s="14" t="s">
        <v>97</v>
      </c>
      <c r="P110" s="14"/>
      <c r="Q110" s="53">
        <f>Q111</f>
        <v>800</v>
      </c>
    </row>
    <row r="111" spans="9:18" s="19" customFormat="1" ht="30" customHeight="1">
      <c r="I111" s="102" t="s">
        <v>60</v>
      </c>
      <c r="J111" s="103"/>
      <c r="K111" s="103"/>
      <c r="L111" s="103"/>
      <c r="M111" s="104"/>
      <c r="N111" s="14" t="s">
        <v>12</v>
      </c>
      <c r="O111" s="14" t="s">
        <v>97</v>
      </c>
      <c r="P111" s="14" t="s">
        <v>53</v>
      </c>
      <c r="Q111" s="53">
        <f>Q112</f>
        <v>800</v>
      </c>
      <c r="R111" s="29"/>
    </row>
    <row r="112" spans="9:18" s="19" customFormat="1" ht="28.5" customHeight="1">
      <c r="I112" s="81" t="s">
        <v>67</v>
      </c>
      <c r="J112" s="82"/>
      <c r="K112" s="82"/>
      <c r="L112" s="82"/>
      <c r="M112" s="13"/>
      <c r="N112" s="14" t="s">
        <v>12</v>
      </c>
      <c r="O112" s="14" t="s">
        <v>97</v>
      </c>
      <c r="P112" s="14" t="s">
        <v>32</v>
      </c>
      <c r="Q112" s="53">
        <f>600+200</f>
        <v>800</v>
      </c>
      <c r="R112" s="29"/>
    </row>
    <row r="113" spans="9:19" ht="83.25" customHeight="1">
      <c r="I113" s="78" t="s">
        <v>204</v>
      </c>
      <c r="J113" s="79"/>
      <c r="K113" s="79"/>
      <c r="L113" s="79"/>
      <c r="M113" s="24"/>
      <c r="N113" s="14" t="s">
        <v>12</v>
      </c>
      <c r="O113" s="14" t="s">
        <v>149</v>
      </c>
      <c r="P113" s="14"/>
      <c r="Q113" s="53">
        <f>Q114</f>
        <v>908</v>
      </c>
      <c r="R113" s="33"/>
      <c r="S113" s="23"/>
    </row>
    <row r="114" spans="9:18" ht="27" customHeight="1">
      <c r="I114" s="102" t="s">
        <v>60</v>
      </c>
      <c r="J114" s="103"/>
      <c r="K114" s="103"/>
      <c r="L114" s="103"/>
      <c r="M114" s="104"/>
      <c r="N114" s="14" t="s">
        <v>12</v>
      </c>
      <c r="O114" s="14" t="s">
        <v>149</v>
      </c>
      <c r="P114" s="14" t="s">
        <v>53</v>
      </c>
      <c r="Q114" s="53">
        <f>Q115</f>
        <v>908</v>
      </c>
      <c r="R114" s="9"/>
    </row>
    <row r="115" spans="9:18" ht="14.25" customHeight="1">
      <c r="I115" s="81" t="s">
        <v>67</v>
      </c>
      <c r="J115" s="82"/>
      <c r="K115" s="82"/>
      <c r="L115" s="82"/>
      <c r="M115" s="13"/>
      <c r="N115" s="14" t="s">
        <v>12</v>
      </c>
      <c r="O115" s="14" t="s">
        <v>149</v>
      </c>
      <c r="P115" s="14" t="s">
        <v>32</v>
      </c>
      <c r="Q115" s="53">
        <f>500+218+190</f>
        <v>908</v>
      </c>
      <c r="R115" s="9"/>
    </row>
    <row r="116" spans="9:18" ht="26.25" customHeight="1" hidden="1">
      <c r="I116" s="113" t="s">
        <v>29</v>
      </c>
      <c r="J116" s="114"/>
      <c r="K116" s="114"/>
      <c r="L116" s="114"/>
      <c r="M116" s="115"/>
      <c r="N116" s="14" t="s">
        <v>12</v>
      </c>
      <c r="O116" s="14" t="s">
        <v>150</v>
      </c>
      <c r="P116" s="14"/>
      <c r="Q116" s="53">
        <f>Q117</f>
        <v>0</v>
      </c>
      <c r="R116" s="33"/>
    </row>
    <row r="117" spans="9:17" ht="15" hidden="1">
      <c r="I117" s="102" t="s">
        <v>60</v>
      </c>
      <c r="J117" s="103"/>
      <c r="K117" s="103"/>
      <c r="L117" s="103"/>
      <c r="M117" s="22"/>
      <c r="N117" s="14" t="s">
        <v>12</v>
      </c>
      <c r="O117" s="14" t="s">
        <v>150</v>
      </c>
      <c r="P117" s="14" t="s">
        <v>53</v>
      </c>
      <c r="Q117" s="53">
        <f>Q118</f>
        <v>0</v>
      </c>
    </row>
    <row r="118" spans="9:17" ht="14.25" customHeight="1" hidden="1">
      <c r="I118" s="81" t="s">
        <v>67</v>
      </c>
      <c r="J118" s="82"/>
      <c r="K118" s="82"/>
      <c r="L118" s="82"/>
      <c r="M118" s="22"/>
      <c r="N118" s="14" t="s">
        <v>12</v>
      </c>
      <c r="O118" s="14" t="s">
        <v>150</v>
      </c>
      <c r="P118" s="14" t="s">
        <v>32</v>
      </c>
      <c r="Q118" s="53"/>
    </row>
    <row r="119" spans="9:19" ht="15" hidden="1">
      <c r="I119" s="113" t="s">
        <v>145</v>
      </c>
      <c r="J119" s="114"/>
      <c r="K119" s="114"/>
      <c r="L119" s="114"/>
      <c r="M119" s="24"/>
      <c r="N119" s="14" t="s">
        <v>12</v>
      </c>
      <c r="O119" s="14" t="s">
        <v>151</v>
      </c>
      <c r="P119" s="14"/>
      <c r="Q119" s="56">
        <f>Q120</f>
        <v>0</v>
      </c>
      <c r="R119" s="30"/>
      <c r="S119" s="23"/>
    </row>
    <row r="120" spans="9:18" ht="15" hidden="1">
      <c r="I120" s="102" t="s">
        <v>60</v>
      </c>
      <c r="J120" s="103"/>
      <c r="K120" s="103"/>
      <c r="L120" s="103"/>
      <c r="M120" s="104"/>
      <c r="N120" s="14" t="s">
        <v>12</v>
      </c>
      <c r="O120" s="14" t="s">
        <v>151</v>
      </c>
      <c r="P120" s="14" t="s">
        <v>53</v>
      </c>
      <c r="Q120" s="56">
        <f>Q121</f>
        <v>0</v>
      </c>
      <c r="R120" s="23"/>
    </row>
    <row r="121" spans="9:18" ht="15" hidden="1">
      <c r="I121" s="81" t="s">
        <v>67</v>
      </c>
      <c r="J121" s="82"/>
      <c r="K121" s="82"/>
      <c r="L121" s="82"/>
      <c r="M121" s="13"/>
      <c r="N121" s="14" t="s">
        <v>12</v>
      </c>
      <c r="O121" s="14" t="s">
        <v>151</v>
      </c>
      <c r="P121" s="14" t="s">
        <v>32</v>
      </c>
      <c r="Q121" s="56">
        <v>0</v>
      </c>
      <c r="R121" s="23"/>
    </row>
    <row r="122" spans="9:19" ht="15" hidden="1">
      <c r="I122" s="113" t="s">
        <v>161</v>
      </c>
      <c r="J122" s="114"/>
      <c r="K122" s="114"/>
      <c r="L122" s="114"/>
      <c r="M122" s="24"/>
      <c r="N122" s="14" t="s">
        <v>12</v>
      </c>
      <c r="O122" s="14" t="s">
        <v>164</v>
      </c>
      <c r="P122" s="14"/>
      <c r="Q122" s="56">
        <f>Q123</f>
        <v>0</v>
      </c>
      <c r="R122" s="30"/>
      <c r="S122" s="23"/>
    </row>
    <row r="123" spans="9:18" ht="15" hidden="1">
      <c r="I123" s="102" t="s">
        <v>60</v>
      </c>
      <c r="J123" s="103"/>
      <c r="K123" s="103"/>
      <c r="L123" s="103"/>
      <c r="M123" s="104"/>
      <c r="N123" s="14" t="s">
        <v>12</v>
      </c>
      <c r="O123" s="14" t="s">
        <v>164</v>
      </c>
      <c r="P123" s="14" t="s">
        <v>53</v>
      </c>
      <c r="Q123" s="56">
        <f>Q124</f>
        <v>0</v>
      </c>
      <c r="R123" s="23"/>
    </row>
    <row r="124" spans="9:18" ht="15" hidden="1">
      <c r="I124" s="81" t="s">
        <v>67</v>
      </c>
      <c r="J124" s="82"/>
      <c r="K124" s="82"/>
      <c r="L124" s="82"/>
      <c r="M124" s="13"/>
      <c r="N124" s="14" t="s">
        <v>12</v>
      </c>
      <c r="O124" s="14" t="s">
        <v>164</v>
      </c>
      <c r="P124" s="14" t="s">
        <v>32</v>
      </c>
      <c r="Q124" s="56">
        <v>0</v>
      </c>
      <c r="R124" s="23"/>
    </row>
    <row r="125" spans="9:18" s="19" customFormat="1" ht="33" customHeight="1">
      <c r="I125" s="78" t="s">
        <v>37</v>
      </c>
      <c r="J125" s="79"/>
      <c r="K125" s="79"/>
      <c r="L125" s="79"/>
      <c r="M125" s="24"/>
      <c r="N125" s="6" t="s">
        <v>12</v>
      </c>
      <c r="O125" s="6" t="s">
        <v>98</v>
      </c>
      <c r="P125" s="6"/>
      <c r="Q125" s="58">
        <f>Q126+Q129+Q132</f>
        <v>220.5</v>
      </c>
      <c r="R125" s="29"/>
    </row>
    <row r="126" spans="9:19" s="19" customFormat="1" ht="30" customHeight="1">
      <c r="I126" s="78" t="s">
        <v>198</v>
      </c>
      <c r="J126" s="79"/>
      <c r="K126" s="79"/>
      <c r="L126" s="79"/>
      <c r="M126" s="17"/>
      <c r="N126" s="14" t="s">
        <v>12</v>
      </c>
      <c r="O126" s="14" t="s">
        <v>195</v>
      </c>
      <c r="P126" s="14"/>
      <c r="Q126" s="53">
        <f>Q127</f>
        <v>200</v>
      </c>
      <c r="R126" s="1"/>
      <c r="S126" s="2"/>
    </row>
    <row r="127" spans="9:17" ht="15">
      <c r="I127" s="102" t="s">
        <v>60</v>
      </c>
      <c r="J127" s="103"/>
      <c r="K127" s="103"/>
      <c r="L127" s="103"/>
      <c r="M127" s="17"/>
      <c r="N127" s="14" t="s">
        <v>12</v>
      </c>
      <c r="O127" s="14" t="s">
        <v>195</v>
      </c>
      <c r="P127" s="14" t="s">
        <v>53</v>
      </c>
      <c r="Q127" s="53">
        <f>Q128</f>
        <v>200</v>
      </c>
    </row>
    <row r="128" spans="9:17" ht="15">
      <c r="I128" s="81" t="s">
        <v>67</v>
      </c>
      <c r="J128" s="82"/>
      <c r="K128" s="82"/>
      <c r="L128" s="82"/>
      <c r="M128" s="17"/>
      <c r="N128" s="14" t="s">
        <v>12</v>
      </c>
      <c r="O128" s="14" t="s">
        <v>195</v>
      </c>
      <c r="P128" s="14" t="s">
        <v>32</v>
      </c>
      <c r="Q128" s="53">
        <v>200</v>
      </c>
    </row>
    <row r="129" spans="9:17" ht="30" customHeight="1">
      <c r="I129" s="78" t="s">
        <v>196</v>
      </c>
      <c r="J129" s="79"/>
      <c r="K129" s="79"/>
      <c r="L129" s="79"/>
      <c r="M129" s="17"/>
      <c r="N129" s="14" t="s">
        <v>12</v>
      </c>
      <c r="O129" s="14" t="s">
        <v>197</v>
      </c>
      <c r="P129" s="14"/>
      <c r="Q129" s="53">
        <f>Q130</f>
        <v>10.5</v>
      </c>
    </row>
    <row r="130" spans="9:17" ht="27.75" customHeight="1">
      <c r="I130" s="102" t="s">
        <v>60</v>
      </c>
      <c r="J130" s="103"/>
      <c r="K130" s="103"/>
      <c r="L130" s="103"/>
      <c r="M130" s="17"/>
      <c r="N130" s="14" t="s">
        <v>12</v>
      </c>
      <c r="O130" s="14" t="s">
        <v>197</v>
      </c>
      <c r="P130" s="14" t="s">
        <v>53</v>
      </c>
      <c r="Q130" s="53">
        <f>Q131</f>
        <v>10.5</v>
      </c>
    </row>
    <row r="131" spans="9:18" ht="28.5" customHeight="1">
      <c r="I131" s="81" t="s">
        <v>67</v>
      </c>
      <c r="J131" s="82"/>
      <c r="K131" s="82"/>
      <c r="L131" s="82"/>
      <c r="M131" s="17"/>
      <c r="N131" s="14" t="s">
        <v>12</v>
      </c>
      <c r="O131" s="14" t="s">
        <v>197</v>
      </c>
      <c r="P131" s="14" t="s">
        <v>32</v>
      </c>
      <c r="Q131" s="53">
        <v>10.5</v>
      </c>
      <c r="R131" s="21"/>
    </row>
    <row r="132" spans="9:17" ht="42.75" customHeight="1">
      <c r="I132" s="128" t="s">
        <v>202</v>
      </c>
      <c r="J132" s="129"/>
      <c r="K132" s="129"/>
      <c r="L132" s="129"/>
      <c r="M132" s="17"/>
      <c r="N132" s="14" t="s">
        <v>12</v>
      </c>
      <c r="O132" s="14" t="s">
        <v>146</v>
      </c>
      <c r="P132" s="14"/>
      <c r="Q132" s="53">
        <f>Q133</f>
        <v>10</v>
      </c>
    </row>
    <row r="133" spans="9:17" ht="27" customHeight="1">
      <c r="I133" s="102" t="s">
        <v>60</v>
      </c>
      <c r="J133" s="103"/>
      <c r="K133" s="103"/>
      <c r="L133" s="103"/>
      <c r="M133" s="17"/>
      <c r="N133" s="14" t="s">
        <v>12</v>
      </c>
      <c r="O133" s="14" t="s">
        <v>146</v>
      </c>
      <c r="P133" s="14" t="s">
        <v>53</v>
      </c>
      <c r="Q133" s="53">
        <f>Q134</f>
        <v>10</v>
      </c>
    </row>
    <row r="134" spans="9:18" ht="29.25" customHeight="1">
      <c r="I134" s="81" t="s">
        <v>67</v>
      </c>
      <c r="J134" s="82"/>
      <c r="K134" s="82"/>
      <c r="L134" s="82"/>
      <c r="M134" s="17"/>
      <c r="N134" s="14" t="s">
        <v>12</v>
      </c>
      <c r="O134" s="14" t="s">
        <v>146</v>
      </c>
      <c r="P134" s="14" t="s">
        <v>32</v>
      </c>
      <c r="Q134" s="53">
        <v>10</v>
      </c>
      <c r="R134" s="21"/>
    </row>
    <row r="135" spans="9:18" ht="26.25" customHeight="1" hidden="1">
      <c r="I135" s="108"/>
      <c r="J135" s="109"/>
      <c r="K135" s="109"/>
      <c r="L135" s="109"/>
      <c r="M135" s="17"/>
      <c r="N135" s="14"/>
      <c r="O135" s="14"/>
      <c r="P135" s="14"/>
      <c r="Q135" s="53"/>
      <c r="R135" s="21"/>
    </row>
    <row r="136" spans="9:18" ht="26.25" customHeight="1" hidden="1">
      <c r="I136" s="108"/>
      <c r="J136" s="109"/>
      <c r="K136" s="109"/>
      <c r="L136" s="109"/>
      <c r="M136" s="17"/>
      <c r="N136" s="14"/>
      <c r="O136" s="14"/>
      <c r="P136" s="14"/>
      <c r="Q136" s="53"/>
      <c r="R136" s="21"/>
    </row>
    <row r="137" spans="9:17" ht="54" customHeight="1">
      <c r="I137" s="78" t="s">
        <v>117</v>
      </c>
      <c r="J137" s="79"/>
      <c r="K137" s="79"/>
      <c r="L137" s="80"/>
      <c r="M137" s="17"/>
      <c r="N137" s="6" t="s">
        <v>12</v>
      </c>
      <c r="O137" s="6" t="s">
        <v>122</v>
      </c>
      <c r="P137" s="6"/>
      <c r="Q137" s="58">
        <f>Q138</f>
        <v>8564.7</v>
      </c>
    </row>
    <row r="138" spans="9:17" ht="30" customHeight="1">
      <c r="I138" s="102" t="s">
        <v>60</v>
      </c>
      <c r="J138" s="103"/>
      <c r="K138" s="103"/>
      <c r="L138" s="103"/>
      <c r="M138" s="17"/>
      <c r="N138" s="14" t="s">
        <v>12</v>
      </c>
      <c r="O138" s="14" t="s">
        <v>122</v>
      </c>
      <c r="P138" s="14" t="s">
        <v>53</v>
      </c>
      <c r="Q138" s="53">
        <f>Q139</f>
        <v>8564.7</v>
      </c>
    </row>
    <row r="139" spans="9:17" ht="27.75" customHeight="1">
      <c r="I139" s="81" t="s">
        <v>67</v>
      </c>
      <c r="J139" s="82"/>
      <c r="K139" s="82"/>
      <c r="L139" s="82"/>
      <c r="M139" s="17"/>
      <c r="N139" s="14" t="s">
        <v>12</v>
      </c>
      <c r="O139" s="14" t="s">
        <v>122</v>
      </c>
      <c r="P139" s="14" t="s">
        <v>32</v>
      </c>
      <c r="Q139" s="53">
        <v>8564.7</v>
      </c>
    </row>
    <row r="140" spans="9:17" ht="21.75" customHeight="1">
      <c r="I140" s="93" t="s">
        <v>38</v>
      </c>
      <c r="J140" s="94"/>
      <c r="K140" s="94"/>
      <c r="L140" s="94"/>
      <c r="M140" s="17"/>
      <c r="N140" s="6" t="s">
        <v>12</v>
      </c>
      <c r="O140" s="6" t="s">
        <v>100</v>
      </c>
      <c r="P140" s="6"/>
      <c r="Q140" s="58">
        <f>Q141+Q144</f>
        <v>3573.1</v>
      </c>
    </row>
    <row r="141" spans="9:19" s="36" customFormat="1" ht="60.75" customHeight="1">
      <c r="I141" s="78" t="s">
        <v>199</v>
      </c>
      <c r="J141" s="79"/>
      <c r="K141" s="79"/>
      <c r="L141" s="79"/>
      <c r="M141" s="13"/>
      <c r="N141" s="14" t="s">
        <v>12</v>
      </c>
      <c r="O141" s="14" t="s">
        <v>101</v>
      </c>
      <c r="P141" s="14"/>
      <c r="Q141" s="53">
        <f>Q142</f>
        <v>3073.1</v>
      </c>
      <c r="R141" s="34"/>
      <c r="S141" s="35"/>
    </row>
    <row r="142" spans="9:17" ht="27" customHeight="1">
      <c r="I142" s="102" t="s">
        <v>60</v>
      </c>
      <c r="J142" s="103"/>
      <c r="K142" s="103"/>
      <c r="L142" s="103"/>
      <c r="M142" s="13"/>
      <c r="N142" s="14" t="s">
        <v>12</v>
      </c>
      <c r="O142" s="14" t="s">
        <v>101</v>
      </c>
      <c r="P142" s="14" t="s">
        <v>53</v>
      </c>
      <c r="Q142" s="53">
        <f>Q143</f>
        <v>3073.1</v>
      </c>
    </row>
    <row r="143" spans="9:18" ht="28.5" customHeight="1">
      <c r="I143" s="81" t="s">
        <v>67</v>
      </c>
      <c r="J143" s="82"/>
      <c r="K143" s="82"/>
      <c r="L143" s="82"/>
      <c r="M143" s="13"/>
      <c r="N143" s="14" t="s">
        <v>12</v>
      </c>
      <c r="O143" s="14" t="s">
        <v>101</v>
      </c>
      <c r="P143" s="14" t="s">
        <v>32</v>
      </c>
      <c r="Q143" s="53">
        <f>3273.1-200</f>
        <v>3073.1</v>
      </c>
      <c r="R143" s="37"/>
    </row>
    <row r="144" spans="9:17" ht="51.75" customHeight="1">
      <c r="I144" s="131" t="s">
        <v>200</v>
      </c>
      <c r="J144" s="132"/>
      <c r="K144" s="132"/>
      <c r="L144" s="132"/>
      <c r="M144" s="13"/>
      <c r="N144" s="14" t="s">
        <v>12</v>
      </c>
      <c r="O144" s="14" t="s">
        <v>102</v>
      </c>
      <c r="P144" s="14"/>
      <c r="Q144" s="53">
        <f>Q145</f>
        <v>500</v>
      </c>
    </row>
    <row r="145" spans="9:18" s="19" customFormat="1" ht="28.5" customHeight="1">
      <c r="I145" s="102" t="s">
        <v>60</v>
      </c>
      <c r="J145" s="103"/>
      <c r="K145" s="103"/>
      <c r="L145" s="103"/>
      <c r="M145" s="13"/>
      <c r="N145" s="14" t="s">
        <v>12</v>
      </c>
      <c r="O145" s="14" t="s">
        <v>102</v>
      </c>
      <c r="P145" s="14" t="s">
        <v>53</v>
      </c>
      <c r="Q145" s="53">
        <f>Q146</f>
        <v>500</v>
      </c>
      <c r="R145" s="29"/>
    </row>
    <row r="146" spans="9:17" ht="29.25" customHeight="1">
      <c r="I146" s="81" t="s">
        <v>67</v>
      </c>
      <c r="J146" s="82"/>
      <c r="K146" s="82"/>
      <c r="L146" s="82"/>
      <c r="M146" s="13"/>
      <c r="N146" s="14" t="s">
        <v>12</v>
      </c>
      <c r="O146" s="14" t="s">
        <v>102</v>
      </c>
      <c r="P146" s="14" t="s">
        <v>32</v>
      </c>
      <c r="Q146" s="53">
        <v>500</v>
      </c>
    </row>
    <row r="147" spans="9:18" s="19" customFormat="1" ht="27" customHeight="1">
      <c r="I147" s="93" t="s">
        <v>147</v>
      </c>
      <c r="J147" s="94"/>
      <c r="K147" s="94"/>
      <c r="L147" s="94"/>
      <c r="M147" s="13"/>
      <c r="N147" s="6" t="s">
        <v>12</v>
      </c>
      <c r="O147" s="6" t="s">
        <v>103</v>
      </c>
      <c r="P147" s="6"/>
      <c r="Q147" s="58">
        <f>Q148+Q151+Q154+Q157</f>
        <v>10437</v>
      </c>
      <c r="R147" s="29"/>
    </row>
    <row r="148" spans="9:17" ht="30" customHeight="1" hidden="1">
      <c r="I148" s="131" t="s">
        <v>42</v>
      </c>
      <c r="J148" s="132"/>
      <c r="K148" s="132"/>
      <c r="L148" s="132"/>
      <c r="M148" s="13"/>
      <c r="N148" s="14" t="s">
        <v>12</v>
      </c>
      <c r="O148" s="14" t="s">
        <v>104</v>
      </c>
      <c r="P148" s="14"/>
      <c r="Q148" s="53">
        <f>Q149</f>
        <v>0</v>
      </c>
    </row>
    <row r="149" spans="9:18" s="36" customFormat="1" ht="27" customHeight="1" hidden="1">
      <c r="I149" s="102" t="s">
        <v>60</v>
      </c>
      <c r="J149" s="103"/>
      <c r="K149" s="103"/>
      <c r="L149" s="103"/>
      <c r="M149" s="13"/>
      <c r="N149" s="14" t="s">
        <v>12</v>
      </c>
      <c r="O149" s="14" t="s">
        <v>104</v>
      </c>
      <c r="P149" s="14" t="s">
        <v>53</v>
      </c>
      <c r="Q149" s="53">
        <f>Q150</f>
        <v>0</v>
      </c>
      <c r="R149" s="38"/>
    </row>
    <row r="150" spans="9:18" s="36" customFormat="1" ht="34.5" customHeight="1" hidden="1">
      <c r="I150" s="81" t="s">
        <v>67</v>
      </c>
      <c r="J150" s="82"/>
      <c r="K150" s="82"/>
      <c r="L150" s="82"/>
      <c r="M150" s="13"/>
      <c r="N150" s="14" t="s">
        <v>12</v>
      </c>
      <c r="O150" s="14" t="s">
        <v>104</v>
      </c>
      <c r="P150" s="14" t="s">
        <v>32</v>
      </c>
      <c r="Q150" s="53">
        <f>63.1-63.1</f>
        <v>0</v>
      </c>
      <c r="R150" s="38"/>
    </row>
    <row r="151" spans="9:18" s="36" customFormat="1" ht="44.25" customHeight="1">
      <c r="I151" s="131" t="s">
        <v>206</v>
      </c>
      <c r="J151" s="132"/>
      <c r="K151" s="132"/>
      <c r="L151" s="132"/>
      <c r="M151" s="13"/>
      <c r="N151" s="14" t="s">
        <v>12</v>
      </c>
      <c r="O151" s="14" t="s">
        <v>105</v>
      </c>
      <c r="P151" s="14"/>
      <c r="Q151" s="53">
        <f>Q152</f>
        <v>8137</v>
      </c>
      <c r="R151" s="38"/>
    </row>
    <row r="152" spans="9:18" s="36" customFormat="1" ht="30" customHeight="1">
      <c r="I152" s="102" t="s">
        <v>60</v>
      </c>
      <c r="J152" s="103"/>
      <c r="K152" s="103"/>
      <c r="L152" s="103"/>
      <c r="M152" s="104"/>
      <c r="N152" s="14" t="s">
        <v>12</v>
      </c>
      <c r="O152" s="14" t="s">
        <v>105</v>
      </c>
      <c r="P152" s="14" t="s">
        <v>53</v>
      </c>
      <c r="Q152" s="53">
        <f>Q153</f>
        <v>8137</v>
      </c>
      <c r="R152" s="38"/>
    </row>
    <row r="153" spans="9:18" s="36" customFormat="1" ht="34.5" customHeight="1">
      <c r="I153" s="81" t="s">
        <v>67</v>
      </c>
      <c r="J153" s="82"/>
      <c r="K153" s="82"/>
      <c r="L153" s="82"/>
      <c r="M153" s="13"/>
      <c r="N153" s="14" t="s">
        <v>12</v>
      </c>
      <c r="O153" s="14" t="s">
        <v>105</v>
      </c>
      <c r="P153" s="14" t="s">
        <v>32</v>
      </c>
      <c r="Q153" s="53">
        <f>8073.9+63.1</f>
        <v>8137</v>
      </c>
      <c r="R153" s="38"/>
    </row>
    <row r="154" spans="9:19" s="19" customFormat="1" ht="53.25" customHeight="1">
      <c r="I154" s="131" t="s">
        <v>201</v>
      </c>
      <c r="J154" s="132"/>
      <c r="K154" s="132"/>
      <c r="L154" s="132"/>
      <c r="M154" s="133"/>
      <c r="N154" s="14" t="s">
        <v>12</v>
      </c>
      <c r="O154" s="14" t="s">
        <v>106</v>
      </c>
      <c r="P154" s="14"/>
      <c r="Q154" s="53">
        <f>Q155</f>
        <v>2300</v>
      </c>
      <c r="R154" s="34"/>
      <c r="S154" s="2"/>
    </row>
    <row r="155" spans="9:18" s="19" customFormat="1" ht="32.25" customHeight="1">
      <c r="I155" s="102" t="s">
        <v>60</v>
      </c>
      <c r="J155" s="103"/>
      <c r="K155" s="103"/>
      <c r="L155" s="103"/>
      <c r="M155" s="13"/>
      <c r="N155" s="14" t="s">
        <v>12</v>
      </c>
      <c r="O155" s="14" t="s">
        <v>106</v>
      </c>
      <c r="P155" s="14" t="s">
        <v>53</v>
      </c>
      <c r="Q155" s="53">
        <f>Q156</f>
        <v>2300</v>
      </c>
      <c r="R155" s="29"/>
    </row>
    <row r="156" spans="9:18" s="19" customFormat="1" ht="33" customHeight="1">
      <c r="I156" s="81" t="s">
        <v>67</v>
      </c>
      <c r="J156" s="82"/>
      <c r="K156" s="82"/>
      <c r="L156" s="82"/>
      <c r="M156" s="13"/>
      <c r="N156" s="14" t="s">
        <v>12</v>
      </c>
      <c r="O156" s="14" t="s">
        <v>106</v>
      </c>
      <c r="P156" s="14" t="s">
        <v>32</v>
      </c>
      <c r="Q156" s="53">
        <v>2300</v>
      </c>
      <c r="R156" s="29"/>
    </row>
    <row r="157" spans="9:19" s="19" customFormat="1" ht="49.5" customHeight="1" hidden="1">
      <c r="I157" s="113" t="s">
        <v>163</v>
      </c>
      <c r="J157" s="114"/>
      <c r="K157" s="114"/>
      <c r="L157" s="114"/>
      <c r="M157" s="115"/>
      <c r="N157" s="14" t="s">
        <v>12</v>
      </c>
      <c r="O157" s="14" t="s">
        <v>162</v>
      </c>
      <c r="P157" s="14"/>
      <c r="Q157" s="56">
        <f>Q158</f>
        <v>0</v>
      </c>
      <c r="R157" s="34"/>
      <c r="S157" s="2"/>
    </row>
    <row r="158" spans="9:18" s="19" customFormat="1" ht="40.5" customHeight="1" hidden="1">
      <c r="I158" s="102" t="s">
        <v>60</v>
      </c>
      <c r="J158" s="103"/>
      <c r="K158" s="103"/>
      <c r="L158" s="103"/>
      <c r="M158" s="13"/>
      <c r="N158" s="14" t="s">
        <v>12</v>
      </c>
      <c r="O158" s="14" t="s">
        <v>162</v>
      </c>
      <c r="P158" s="14" t="s">
        <v>53</v>
      </c>
      <c r="Q158" s="56">
        <f>Q159</f>
        <v>0</v>
      </c>
      <c r="R158" s="29"/>
    </row>
    <row r="159" spans="9:18" s="19" customFormat="1" ht="44.25" customHeight="1" hidden="1">
      <c r="I159" s="81" t="s">
        <v>67</v>
      </c>
      <c r="J159" s="82"/>
      <c r="K159" s="82"/>
      <c r="L159" s="82"/>
      <c r="M159" s="13"/>
      <c r="N159" s="14" t="s">
        <v>12</v>
      </c>
      <c r="O159" s="14" t="s">
        <v>162</v>
      </c>
      <c r="P159" s="14" t="s">
        <v>32</v>
      </c>
      <c r="Q159" s="56">
        <v>0</v>
      </c>
      <c r="R159" s="29"/>
    </row>
    <row r="160" spans="9:17" ht="22.5" customHeight="1">
      <c r="I160" s="93" t="s">
        <v>9</v>
      </c>
      <c r="J160" s="94"/>
      <c r="K160" s="94"/>
      <c r="L160" s="94"/>
      <c r="M160" s="24"/>
      <c r="N160" s="6" t="s">
        <v>139</v>
      </c>
      <c r="O160" s="6"/>
      <c r="P160" s="6"/>
      <c r="Q160" s="58">
        <f>Q161+Q165+Q173+Q177</f>
        <v>5407.5</v>
      </c>
    </row>
    <row r="161" spans="9:17" ht="30.75" customHeight="1">
      <c r="I161" s="99" t="s">
        <v>193</v>
      </c>
      <c r="J161" s="100"/>
      <c r="K161" s="100"/>
      <c r="L161" s="100"/>
      <c r="M161" s="101"/>
      <c r="N161" s="6" t="s">
        <v>63</v>
      </c>
      <c r="O161" s="6"/>
      <c r="P161" s="6"/>
      <c r="Q161" s="58">
        <f>Q163</f>
        <v>100</v>
      </c>
    </row>
    <row r="162" spans="9:17" ht="106.5" customHeight="1">
      <c r="I162" s="134" t="s">
        <v>148</v>
      </c>
      <c r="J162" s="135"/>
      <c r="K162" s="135"/>
      <c r="L162" s="135"/>
      <c r="M162" s="48"/>
      <c r="N162" s="6" t="s">
        <v>63</v>
      </c>
      <c r="O162" s="6" t="s">
        <v>126</v>
      </c>
      <c r="P162" s="6"/>
      <c r="Q162" s="58">
        <f>Q161</f>
        <v>100</v>
      </c>
    </row>
    <row r="163" spans="9:17" ht="28.5" customHeight="1">
      <c r="I163" s="102" t="s">
        <v>60</v>
      </c>
      <c r="J163" s="103"/>
      <c r="K163" s="103"/>
      <c r="L163" s="103"/>
      <c r="M163" s="24"/>
      <c r="N163" s="14" t="s">
        <v>63</v>
      </c>
      <c r="O163" s="14" t="s">
        <v>107</v>
      </c>
      <c r="P163" s="14" t="s">
        <v>53</v>
      </c>
      <c r="Q163" s="53">
        <f>Q164</f>
        <v>100</v>
      </c>
    </row>
    <row r="164" spans="9:17" ht="29.25" customHeight="1">
      <c r="I164" s="81" t="s">
        <v>67</v>
      </c>
      <c r="J164" s="82"/>
      <c r="K164" s="82"/>
      <c r="L164" s="82"/>
      <c r="M164" s="24"/>
      <c r="N164" s="14" t="s">
        <v>63</v>
      </c>
      <c r="O164" s="14" t="s">
        <v>107</v>
      </c>
      <c r="P164" s="14" t="s">
        <v>32</v>
      </c>
      <c r="Q164" s="53">
        <v>100</v>
      </c>
    </row>
    <row r="165" spans="9:17" ht="21" customHeight="1">
      <c r="I165" s="93" t="s">
        <v>152</v>
      </c>
      <c r="J165" s="94"/>
      <c r="K165" s="94"/>
      <c r="L165" s="94"/>
      <c r="M165" s="95"/>
      <c r="N165" s="6" t="s">
        <v>4</v>
      </c>
      <c r="O165" s="6"/>
      <c r="P165" s="6"/>
      <c r="Q165" s="58">
        <f>Q166</f>
        <v>5300</v>
      </c>
    </row>
    <row r="166" spans="9:17" ht="43.5" customHeight="1">
      <c r="I166" s="93" t="s">
        <v>39</v>
      </c>
      <c r="J166" s="94"/>
      <c r="K166" s="94"/>
      <c r="L166" s="94"/>
      <c r="M166" s="95"/>
      <c r="N166" s="6" t="s">
        <v>4</v>
      </c>
      <c r="O166" s="6" t="s">
        <v>108</v>
      </c>
      <c r="P166" s="6"/>
      <c r="Q166" s="58">
        <f>Q167+Q169+Q171</f>
        <v>5300</v>
      </c>
    </row>
    <row r="167" spans="9:17" ht="56.25" customHeight="1">
      <c r="I167" s="131" t="s">
        <v>50</v>
      </c>
      <c r="J167" s="132"/>
      <c r="K167" s="132"/>
      <c r="L167" s="132"/>
      <c r="M167" s="133"/>
      <c r="N167" s="14" t="s">
        <v>4</v>
      </c>
      <c r="O167" s="14" t="s">
        <v>108</v>
      </c>
      <c r="P167" s="14" t="s">
        <v>51</v>
      </c>
      <c r="Q167" s="53">
        <f>Q168</f>
        <v>3558.1</v>
      </c>
    </row>
    <row r="168" spans="9:17" ht="19.5" customHeight="1">
      <c r="I168" s="102" t="s">
        <v>70</v>
      </c>
      <c r="J168" s="103"/>
      <c r="K168" s="103"/>
      <c r="L168" s="103"/>
      <c r="M168" s="104"/>
      <c r="N168" s="14" t="s">
        <v>4</v>
      </c>
      <c r="O168" s="14" t="s">
        <v>108</v>
      </c>
      <c r="P168" s="14" t="s">
        <v>69</v>
      </c>
      <c r="Q168" s="53">
        <v>3558.1</v>
      </c>
    </row>
    <row r="169" spans="9:17" ht="27" customHeight="1">
      <c r="I169" s="102" t="s">
        <v>60</v>
      </c>
      <c r="J169" s="103"/>
      <c r="K169" s="103"/>
      <c r="L169" s="103"/>
      <c r="M169" s="104"/>
      <c r="N169" s="14" t="s">
        <v>4</v>
      </c>
      <c r="O169" s="14" t="s">
        <v>108</v>
      </c>
      <c r="P169" s="14" t="s">
        <v>53</v>
      </c>
      <c r="Q169" s="53">
        <f>Q170</f>
        <v>1741.8</v>
      </c>
    </row>
    <row r="170" spans="9:17" ht="26.25" customHeight="1">
      <c r="I170" s="81" t="s">
        <v>67</v>
      </c>
      <c r="J170" s="82"/>
      <c r="K170" s="82"/>
      <c r="L170" s="82"/>
      <c r="M170" s="13"/>
      <c r="N170" s="14" t="s">
        <v>4</v>
      </c>
      <c r="O170" s="14" t="s">
        <v>108</v>
      </c>
      <c r="P170" s="14" t="s">
        <v>32</v>
      </c>
      <c r="Q170" s="53">
        <v>1741.8</v>
      </c>
    </row>
    <row r="171" spans="9:17" ht="15.75" customHeight="1">
      <c r="I171" s="122" t="s">
        <v>41</v>
      </c>
      <c r="J171" s="123"/>
      <c r="K171" s="123"/>
      <c r="L171" s="123"/>
      <c r="M171" s="123"/>
      <c r="N171" s="14" t="s">
        <v>4</v>
      </c>
      <c r="O171" s="14" t="s">
        <v>108</v>
      </c>
      <c r="P171" s="14" t="s">
        <v>54</v>
      </c>
      <c r="Q171" s="53">
        <f>Q172</f>
        <v>0.1</v>
      </c>
    </row>
    <row r="172" spans="9:17" ht="21" customHeight="1">
      <c r="I172" s="119" t="s">
        <v>64</v>
      </c>
      <c r="J172" s="120"/>
      <c r="K172" s="120"/>
      <c r="L172" s="120"/>
      <c r="M172" s="26"/>
      <c r="N172" s="14" t="s">
        <v>4</v>
      </c>
      <c r="O172" s="14" t="s">
        <v>108</v>
      </c>
      <c r="P172" s="14" t="s">
        <v>68</v>
      </c>
      <c r="Q172" s="53">
        <v>0.1</v>
      </c>
    </row>
    <row r="173" spans="9:17" ht="21" customHeight="1">
      <c r="I173" s="96" t="s">
        <v>186</v>
      </c>
      <c r="J173" s="97"/>
      <c r="K173" s="97"/>
      <c r="L173" s="97"/>
      <c r="M173" s="72"/>
      <c r="N173" s="6" t="s">
        <v>187</v>
      </c>
      <c r="O173" s="6"/>
      <c r="P173" s="6"/>
      <c r="Q173" s="58">
        <f>Q174</f>
        <v>5</v>
      </c>
    </row>
    <row r="174" spans="9:17" ht="72.75" customHeight="1">
      <c r="I174" s="139" t="s">
        <v>188</v>
      </c>
      <c r="J174" s="140"/>
      <c r="K174" s="140"/>
      <c r="L174" s="140"/>
      <c r="M174" s="73"/>
      <c r="N174" s="74" t="s">
        <v>187</v>
      </c>
      <c r="O174" s="75" t="s">
        <v>181</v>
      </c>
      <c r="P174" s="74" t="s">
        <v>190</v>
      </c>
      <c r="Q174" s="58">
        <f>Q175</f>
        <v>5</v>
      </c>
    </row>
    <row r="175" spans="9:17" ht="30.75" customHeight="1">
      <c r="I175" s="141" t="s">
        <v>60</v>
      </c>
      <c r="J175" s="142"/>
      <c r="K175" s="142"/>
      <c r="L175" s="142"/>
      <c r="M175" s="73"/>
      <c r="N175" s="63" t="s">
        <v>187</v>
      </c>
      <c r="O175" s="76" t="s">
        <v>181</v>
      </c>
      <c r="P175" s="63" t="s">
        <v>32</v>
      </c>
      <c r="Q175" s="58">
        <f>Q176</f>
        <v>5</v>
      </c>
    </row>
    <row r="176" spans="9:17" ht="33" customHeight="1">
      <c r="I176" s="141" t="s">
        <v>67</v>
      </c>
      <c r="J176" s="142"/>
      <c r="K176" s="142"/>
      <c r="L176" s="142"/>
      <c r="M176" s="73"/>
      <c r="N176" s="63" t="s">
        <v>187</v>
      </c>
      <c r="O176" s="76" t="s">
        <v>181</v>
      </c>
      <c r="P176" s="63" t="s">
        <v>189</v>
      </c>
      <c r="Q176" s="53">
        <v>5</v>
      </c>
    </row>
    <row r="177" spans="9:17" ht="50.25" customHeight="1">
      <c r="I177" s="146" t="s">
        <v>205</v>
      </c>
      <c r="J177" s="147"/>
      <c r="K177" s="147"/>
      <c r="L177" s="147"/>
      <c r="M177" s="77"/>
      <c r="N177" s="74" t="s">
        <v>187</v>
      </c>
      <c r="O177" s="75" t="s">
        <v>182</v>
      </c>
      <c r="P177" s="75"/>
      <c r="Q177" s="58">
        <f>Q178</f>
        <v>2.5</v>
      </c>
    </row>
    <row r="178" spans="9:17" ht="32.25" customHeight="1">
      <c r="I178" s="141" t="s">
        <v>60</v>
      </c>
      <c r="J178" s="142"/>
      <c r="K178" s="142"/>
      <c r="L178" s="142"/>
      <c r="M178" s="77"/>
      <c r="N178" s="63" t="s">
        <v>187</v>
      </c>
      <c r="O178" s="76" t="s">
        <v>182</v>
      </c>
      <c r="P178" s="76" t="s">
        <v>53</v>
      </c>
      <c r="Q178" s="53">
        <f>Q179</f>
        <v>2.5</v>
      </c>
    </row>
    <row r="179" spans="9:17" ht="34.5" customHeight="1">
      <c r="I179" s="141" t="s">
        <v>67</v>
      </c>
      <c r="J179" s="142"/>
      <c r="K179" s="142"/>
      <c r="L179" s="142"/>
      <c r="M179" s="77"/>
      <c r="N179" s="63" t="s">
        <v>187</v>
      </c>
      <c r="O179" s="76" t="s">
        <v>182</v>
      </c>
      <c r="P179" s="76" t="s">
        <v>32</v>
      </c>
      <c r="Q179" s="53">
        <v>2.5</v>
      </c>
    </row>
    <row r="180" spans="9:17" ht="21" customHeight="1" hidden="1">
      <c r="I180" s="70"/>
      <c r="J180" s="71"/>
      <c r="K180" s="71"/>
      <c r="L180" s="71"/>
      <c r="M180" s="26"/>
      <c r="N180" s="14"/>
      <c r="O180" s="14"/>
      <c r="P180" s="14"/>
      <c r="Q180" s="53"/>
    </row>
    <row r="181" spans="9:17" ht="21" customHeight="1" hidden="1">
      <c r="I181" s="70"/>
      <c r="J181" s="71"/>
      <c r="K181" s="71"/>
      <c r="L181" s="71"/>
      <c r="M181" s="26"/>
      <c r="N181" s="14"/>
      <c r="O181" s="14"/>
      <c r="P181" s="14"/>
      <c r="Q181" s="53"/>
    </row>
    <row r="182" spans="9:17" ht="21" customHeight="1" hidden="1">
      <c r="I182" s="70"/>
      <c r="J182" s="71"/>
      <c r="K182" s="71"/>
      <c r="L182" s="71"/>
      <c r="M182" s="26"/>
      <c r="N182" s="14"/>
      <c r="O182" s="14"/>
      <c r="P182" s="14"/>
      <c r="Q182" s="53"/>
    </row>
    <row r="183" spans="9:17" ht="21" customHeight="1" hidden="1">
      <c r="I183" s="70"/>
      <c r="J183" s="71"/>
      <c r="K183" s="71"/>
      <c r="L183" s="71"/>
      <c r="M183" s="26"/>
      <c r="N183" s="14"/>
      <c r="O183" s="14"/>
      <c r="P183" s="14"/>
      <c r="Q183" s="53"/>
    </row>
    <row r="184" spans="9:17" ht="21" customHeight="1" hidden="1">
      <c r="I184" s="70"/>
      <c r="J184" s="71"/>
      <c r="K184" s="71"/>
      <c r="L184" s="71"/>
      <c r="M184" s="26"/>
      <c r="N184" s="14"/>
      <c r="O184" s="14"/>
      <c r="P184" s="14"/>
      <c r="Q184" s="53"/>
    </row>
    <row r="185" spans="9:17" ht="19.5" customHeight="1">
      <c r="I185" s="96" t="s">
        <v>43</v>
      </c>
      <c r="J185" s="97"/>
      <c r="K185" s="97"/>
      <c r="L185" s="97"/>
      <c r="M185" s="98"/>
      <c r="N185" s="6" t="s">
        <v>140</v>
      </c>
      <c r="O185" s="6"/>
      <c r="P185" s="6"/>
      <c r="Q185" s="58">
        <f>Q186</f>
        <v>3981</v>
      </c>
    </row>
    <row r="186" spans="9:17" ht="15.75" customHeight="1">
      <c r="I186" s="136" t="s">
        <v>5</v>
      </c>
      <c r="J186" s="137"/>
      <c r="K186" s="137"/>
      <c r="L186" s="137"/>
      <c r="M186" s="138"/>
      <c r="N186" s="6" t="s">
        <v>6</v>
      </c>
      <c r="O186" s="6"/>
      <c r="P186" s="6"/>
      <c r="Q186" s="58">
        <f>Q187</f>
        <v>3981</v>
      </c>
    </row>
    <row r="187" spans="9:17" ht="45.75" customHeight="1">
      <c r="I187" s="113" t="s">
        <v>30</v>
      </c>
      <c r="J187" s="114"/>
      <c r="K187" s="114"/>
      <c r="L187" s="114"/>
      <c r="M187" s="115"/>
      <c r="N187" s="14" t="s">
        <v>6</v>
      </c>
      <c r="O187" s="14" t="s">
        <v>109</v>
      </c>
      <c r="P187" s="14"/>
      <c r="Q187" s="53">
        <f>Q188</f>
        <v>3981</v>
      </c>
    </row>
    <row r="188" spans="9:17" ht="26.25" customHeight="1">
      <c r="I188" s="102" t="s">
        <v>60</v>
      </c>
      <c r="J188" s="103"/>
      <c r="K188" s="103"/>
      <c r="L188" s="103"/>
      <c r="M188" s="104"/>
      <c r="N188" s="14" t="s">
        <v>6</v>
      </c>
      <c r="O188" s="14" t="s">
        <v>109</v>
      </c>
      <c r="P188" s="14" t="s">
        <v>53</v>
      </c>
      <c r="Q188" s="53">
        <f>Q189</f>
        <v>3981</v>
      </c>
    </row>
    <row r="189" spans="9:17" ht="31.5" customHeight="1">
      <c r="I189" s="81" t="s">
        <v>67</v>
      </c>
      <c r="J189" s="82"/>
      <c r="K189" s="82"/>
      <c r="L189" s="82"/>
      <c r="M189" s="13"/>
      <c r="N189" s="14" t="s">
        <v>6</v>
      </c>
      <c r="O189" s="14" t="s">
        <v>109</v>
      </c>
      <c r="P189" s="14" t="s">
        <v>32</v>
      </c>
      <c r="Q189" s="53">
        <v>3981</v>
      </c>
    </row>
    <row r="190" spans="9:19" s="19" customFormat="1" ht="16.5" customHeight="1">
      <c r="I190" s="93" t="s">
        <v>18</v>
      </c>
      <c r="J190" s="94"/>
      <c r="K190" s="94"/>
      <c r="L190" s="94"/>
      <c r="M190" s="17"/>
      <c r="N190" s="6" t="s">
        <v>141</v>
      </c>
      <c r="O190" s="6"/>
      <c r="P190" s="6"/>
      <c r="Q190" s="58">
        <f>Q196+Q199+Q191</f>
        <v>1843.3000000000002</v>
      </c>
      <c r="R190" s="39"/>
      <c r="S190" s="40"/>
    </row>
    <row r="191" spans="9:19" s="19" customFormat="1" ht="19.5" customHeight="1">
      <c r="I191" s="93" t="s">
        <v>194</v>
      </c>
      <c r="J191" s="94"/>
      <c r="K191" s="94"/>
      <c r="L191" s="94"/>
      <c r="M191" s="17"/>
      <c r="N191" s="6" t="s">
        <v>167</v>
      </c>
      <c r="O191" s="6"/>
      <c r="P191" s="6"/>
      <c r="Q191" s="58">
        <f>Q192</f>
        <v>271.1</v>
      </c>
      <c r="R191" s="39"/>
      <c r="S191" s="40"/>
    </row>
    <row r="192" spans="9:19" s="19" customFormat="1" ht="90.75" customHeight="1">
      <c r="I192" s="78" t="s">
        <v>168</v>
      </c>
      <c r="J192" s="79"/>
      <c r="K192" s="79"/>
      <c r="L192" s="79"/>
      <c r="M192" s="16"/>
      <c r="N192" s="6" t="s">
        <v>167</v>
      </c>
      <c r="O192" s="6" t="s">
        <v>169</v>
      </c>
      <c r="P192" s="6"/>
      <c r="Q192" s="58">
        <f>Q193</f>
        <v>271.1</v>
      </c>
      <c r="R192" s="29"/>
      <c r="S192" s="40"/>
    </row>
    <row r="193" spans="9:19" s="19" customFormat="1" ht="15.75" customHeight="1">
      <c r="I193" s="102" t="s">
        <v>128</v>
      </c>
      <c r="J193" s="103"/>
      <c r="K193" s="103"/>
      <c r="L193" s="103"/>
      <c r="M193" s="104"/>
      <c r="N193" s="14" t="s">
        <v>167</v>
      </c>
      <c r="O193" s="14" t="s">
        <v>169</v>
      </c>
      <c r="P193" s="14" t="s">
        <v>61</v>
      </c>
      <c r="Q193" s="53">
        <f>Q194</f>
        <v>271.1</v>
      </c>
      <c r="R193" s="29"/>
      <c r="S193" s="40"/>
    </row>
    <row r="194" spans="9:19" s="19" customFormat="1" ht="15.75" customHeight="1">
      <c r="I194" s="102" t="s">
        <v>72</v>
      </c>
      <c r="J194" s="103"/>
      <c r="K194" s="103"/>
      <c r="L194" s="103"/>
      <c r="M194" s="104"/>
      <c r="N194" s="14" t="s">
        <v>167</v>
      </c>
      <c r="O194" s="14" t="s">
        <v>169</v>
      </c>
      <c r="P194" s="14" t="s">
        <v>71</v>
      </c>
      <c r="Q194" s="53">
        <v>271.1</v>
      </c>
      <c r="R194" s="29"/>
      <c r="S194" s="40"/>
    </row>
    <row r="195" spans="9:19" s="19" customFormat="1" ht="15" customHeight="1">
      <c r="I195" s="93" t="s">
        <v>127</v>
      </c>
      <c r="J195" s="94"/>
      <c r="K195" s="94"/>
      <c r="L195" s="94"/>
      <c r="M195" s="17"/>
      <c r="N195" s="6" t="s">
        <v>49</v>
      </c>
      <c r="O195" s="6"/>
      <c r="P195" s="6"/>
      <c r="Q195" s="58">
        <f>Q196</f>
        <v>832.5</v>
      </c>
      <c r="R195" s="39"/>
      <c r="S195" s="40"/>
    </row>
    <row r="196" spans="9:19" s="19" customFormat="1" ht="127.5" customHeight="1">
      <c r="I196" s="78" t="s">
        <v>130</v>
      </c>
      <c r="J196" s="79"/>
      <c r="K196" s="79"/>
      <c r="L196" s="79"/>
      <c r="M196" s="16"/>
      <c r="N196" s="6" t="s">
        <v>49</v>
      </c>
      <c r="O196" s="6" t="s">
        <v>110</v>
      </c>
      <c r="P196" s="6"/>
      <c r="Q196" s="58">
        <f>Q197</f>
        <v>832.5</v>
      </c>
      <c r="R196" s="29"/>
      <c r="S196" s="40"/>
    </row>
    <row r="197" spans="9:19" s="19" customFormat="1" ht="18" customHeight="1">
      <c r="I197" s="102" t="s">
        <v>128</v>
      </c>
      <c r="J197" s="103"/>
      <c r="K197" s="103"/>
      <c r="L197" s="103"/>
      <c r="M197" s="104"/>
      <c r="N197" s="14" t="s">
        <v>49</v>
      </c>
      <c r="O197" s="14" t="s">
        <v>110</v>
      </c>
      <c r="P197" s="14" t="s">
        <v>61</v>
      </c>
      <c r="Q197" s="53">
        <f>Q198</f>
        <v>832.5</v>
      </c>
      <c r="R197" s="29"/>
      <c r="S197" s="40"/>
    </row>
    <row r="198" spans="9:19" s="19" customFormat="1" ht="17.25" customHeight="1">
      <c r="I198" s="102" t="s">
        <v>72</v>
      </c>
      <c r="J198" s="103"/>
      <c r="K198" s="103"/>
      <c r="L198" s="103"/>
      <c r="M198" s="104"/>
      <c r="N198" s="14" t="s">
        <v>49</v>
      </c>
      <c r="O198" s="14" t="s">
        <v>110</v>
      </c>
      <c r="P198" s="14" t="s">
        <v>71</v>
      </c>
      <c r="Q198" s="53">
        <v>832.5</v>
      </c>
      <c r="R198" s="29"/>
      <c r="S198" s="40"/>
    </row>
    <row r="199" spans="9:19" s="19" customFormat="1" ht="18" customHeight="1">
      <c r="I199" s="93" t="s">
        <v>20</v>
      </c>
      <c r="J199" s="94"/>
      <c r="K199" s="94"/>
      <c r="L199" s="94"/>
      <c r="M199" s="16"/>
      <c r="N199" s="6" t="s">
        <v>17</v>
      </c>
      <c r="O199" s="6"/>
      <c r="P199" s="6"/>
      <c r="Q199" s="58">
        <f>Q200+Q203</f>
        <v>739.7</v>
      </c>
      <c r="R199" s="41"/>
      <c r="S199" s="40"/>
    </row>
    <row r="200" spans="9:19" ht="57.75" customHeight="1">
      <c r="I200" s="78" t="s">
        <v>118</v>
      </c>
      <c r="J200" s="79"/>
      <c r="K200" s="79"/>
      <c r="L200" s="79"/>
      <c r="M200" s="13"/>
      <c r="N200" s="6" t="s">
        <v>17</v>
      </c>
      <c r="O200" s="6" t="s">
        <v>123</v>
      </c>
      <c r="P200" s="6"/>
      <c r="Q200" s="58">
        <f>Q201</f>
        <v>463.5</v>
      </c>
      <c r="S200" s="23"/>
    </row>
    <row r="201" spans="9:19" ht="20.25" customHeight="1">
      <c r="I201" s="102" t="s">
        <v>129</v>
      </c>
      <c r="J201" s="103"/>
      <c r="K201" s="103"/>
      <c r="L201" s="103"/>
      <c r="M201" s="104"/>
      <c r="N201" s="14" t="s">
        <v>17</v>
      </c>
      <c r="O201" s="14" t="s">
        <v>123</v>
      </c>
      <c r="P201" s="14" t="s">
        <v>61</v>
      </c>
      <c r="Q201" s="53">
        <f>Q202</f>
        <v>463.5</v>
      </c>
      <c r="S201" s="23"/>
    </row>
    <row r="202" spans="9:19" ht="17.25" customHeight="1">
      <c r="I202" s="102" t="s">
        <v>72</v>
      </c>
      <c r="J202" s="103"/>
      <c r="K202" s="103"/>
      <c r="L202" s="103"/>
      <c r="M202" s="104"/>
      <c r="N202" s="14" t="s">
        <v>17</v>
      </c>
      <c r="O202" s="14" t="s">
        <v>123</v>
      </c>
      <c r="P202" s="14" t="s">
        <v>71</v>
      </c>
      <c r="Q202" s="53">
        <v>463.5</v>
      </c>
      <c r="S202" s="23"/>
    </row>
    <row r="203" spans="9:19" ht="51.75" customHeight="1">
      <c r="I203" s="78" t="s">
        <v>166</v>
      </c>
      <c r="J203" s="79"/>
      <c r="K203" s="79"/>
      <c r="L203" s="79"/>
      <c r="M203" s="13"/>
      <c r="N203" s="6" t="s">
        <v>17</v>
      </c>
      <c r="O203" s="6" t="s">
        <v>165</v>
      </c>
      <c r="P203" s="6"/>
      <c r="Q203" s="58">
        <f>Q204</f>
        <v>276.2</v>
      </c>
      <c r="S203" s="23"/>
    </row>
    <row r="204" spans="9:19" ht="18.75" customHeight="1">
      <c r="I204" s="102" t="s">
        <v>129</v>
      </c>
      <c r="J204" s="103"/>
      <c r="K204" s="103"/>
      <c r="L204" s="103"/>
      <c r="M204" s="104"/>
      <c r="N204" s="14" t="s">
        <v>17</v>
      </c>
      <c r="O204" s="14" t="s">
        <v>165</v>
      </c>
      <c r="P204" s="14" t="s">
        <v>61</v>
      </c>
      <c r="Q204" s="53">
        <f>Q205</f>
        <v>276.2</v>
      </c>
      <c r="S204" s="23"/>
    </row>
    <row r="205" spans="9:19" ht="16.5" customHeight="1">
      <c r="I205" s="102" t="s">
        <v>72</v>
      </c>
      <c r="J205" s="103"/>
      <c r="K205" s="103"/>
      <c r="L205" s="103"/>
      <c r="M205" s="104"/>
      <c r="N205" s="14" t="s">
        <v>17</v>
      </c>
      <c r="O205" s="14" t="s">
        <v>165</v>
      </c>
      <c r="P205" s="14" t="s">
        <v>71</v>
      </c>
      <c r="Q205" s="53">
        <v>276.2</v>
      </c>
      <c r="S205" s="23"/>
    </row>
    <row r="206" spans="9:19" ht="14.25" customHeight="1">
      <c r="I206" s="93" t="s">
        <v>24</v>
      </c>
      <c r="J206" s="94"/>
      <c r="K206" s="94"/>
      <c r="L206" s="94"/>
      <c r="M206" s="95"/>
      <c r="N206" s="6" t="s">
        <v>142</v>
      </c>
      <c r="O206" s="6"/>
      <c r="P206" s="6"/>
      <c r="Q206" s="58">
        <f>Q207</f>
        <v>400</v>
      </c>
      <c r="S206" s="23"/>
    </row>
    <row r="207" spans="9:19" ht="18.75" customHeight="1">
      <c r="I207" s="136" t="s">
        <v>7</v>
      </c>
      <c r="J207" s="137"/>
      <c r="K207" s="137"/>
      <c r="L207" s="137"/>
      <c r="M207" s="138"/>
      <c r="N207" s="6" t="s">
        <v>21</v>
      </c>
      <c r="O207" s="6"/>
      <c r="P207" s="6"/>
      <c r="Q207" s="58">
        <f>Q208</f>
        <v>400</v>
      </c>
      <c r="S207" s="23"/>
    </row>
    <row r="208" spans="9:19" ht="102" customHeight="1">
      <c r="I208" s="78" t="s">
        <v>131</v>
      </c>
      <c r="J208" s="79"/>
      <c r="K208" s="79"/>
      <c r="L208" s="80"/>
      <c r="M208" s="31"/>
      <c r="N208" s="14" t="s">
        <v>21</v>
      </c>
      <c r="O208" s="14" t="s">
        <v>111</v>
      </c>
      <c r="P208" s="14"/>
      <c r="Q208" s="53">
        <f>Q209</f>
        <v>400</v>
      </c>
      <c r="S208" s="23"/>
    </row>
    <row r="209" spans="9:19" ht="30" customHeight="1">
      <c r="I209" s="116" t="s">
        <v>60</v>
      </c>
      <c r="J209" s="117"/>
      <c r="K209" s="117"/>
      <c r="L209" s="117"/>
      <c r="M209" s="118"/>
      <c r="N209" s="14" t="s">
        <v>21</v>
      </c>
      <c r="O209" s="14" t="s">
        <v>111</v>
      </c>
      <c r="P209" s="14" t="s">
        <v>53</v>
      </c>
      <c r="Q209" s="53">
        <f>Q210</f>
        <v>400</v>
      </c>
      <c r="S209" s="23"/>
    </row>
    <row r="210" spans="9:19" ht="28.5" customHeight="1">
      <c r="I210" s="81" t="s">
        <v>67</v>
      </c>
      <c r="J210" s="82"/>
      <c r="K210" s="82"/>
      <c r="L210" s="82"/>
      <c r="M210" s="24"/>
      <c r="N210" s="14" t="s">
        <v>21</v>
      </c>
      <c r="O210" s="14" t="s">
        <v>111</v>
      </c>
      <c r="P210" s="14" t="s">
        <v>32</v>
      </c>
      <c r="Q210" s="60">
        <v>400</v>
      </c>
      <c r="S210" s="23"/>
    </row>
    <row r="211" spans="9:18" s="19" customFormat="1" ht="44.25" customHeight="1" hidden="1">
      <c r="I211" s="93" t="s">
        <v>77</v>
      </c>
      <c r="J211" s="94"/>
      <c r="K211" s="94"/>
      <c r="L211" s="94"/>
      <c r="M211" s="42"/>
      <c r="N211" s="6" t="s">
        <v>25</v>
      </c>
      <c r="O211" s="7" t="s">
        <v>23</v>
      </c>
      <c r="P211" s="7"/>
      <c r="Q211" s="55">
        <f>Q212</f>
        <v>0</v>
      </c>
      <c r="R211" s="29"/>
    </row>
    <row r="212" spans="9:17" ht="27.75" customHeight="1" hidden="1">
      <c r="I212" s="102" t="s">
        <v>47</v>
      </c>
      <c r="J212" s="103"/>
      <c r="K212" s="103"/>
      <c r="L212" s="103"/>
      <c r="M212" s="104"/>
      <c r="N212" s="14" t="s">
        <v>44</v>
      </c>
      <c r="O212" s="27" t="s">
        <v>23</v>
      </c>
      <c r="P212" s="27"/>
      <c r="Q212" s="56">
        <f>Q213+Q216</f>
        <v>0</v>
      </c>
    </row>
    <row r="213" spans="9:17" ht="27.75" customHeight="1" hidden="1">
      <c r="I213" s="102" t="s">
        <v>75</v>
      </c>
      <c r="J213" s="103"/>
      <c r="K213" s="103"/>
      <c r="L213" s="104"/>
      <c r="M213" s="13"/>
      <c r="N213" s="14" t="s">
        <v>44</v>
      </c>
      <c r="O213" s="27" t="s">
        <v>74</v>
      </c>
      <c r="P213" s="27"/>
      <c r="Q213" s="56">
        <f>Q214</f>
        <v>0</v>
      </c>
    </row>
    <row r="214" spans="9:17" ht="74.25" customHeight="1" hidden="1">
      <c r="I214" s="102" t="s">
        <v>50</v>
      </c>
      <c r="J214" s="103"/>
      <c r="K214" s="103"/>
      <c r="L214" s="103"/>
      <c r="M214" s="104"/>
      <c r="N214" s="14" t="s">
        <v>44</v>
      </c>
      <c r="O214" s="14" t="s">
        <v>74</v>
      </c>
      <c r="P214" s="27" t="s">
        <v>51</v>
      </c>
      <c r="Q214" s="56">
        <f>Q215</f>
        <v>0</v>
      </c>
    </row>
    <row r="215" spans="9:17" ht="36.75" customHeight="1" hidden="1">
      <c r="I215" s="102" t="s">
        <v>80</v>
      </c>
      <c r="J215" s="103"/>
      <c r="K215" s="103"/>
      <c r="L215" s="103"/>
      <c r="M215" s="104"/>
      <c r="N215" s="14" t="s">
        <v>44</v>
      </c>
      <c r="O215" s="14" t="s">
        <v>74</v>
      </c>
      <c r="P215" s="27" t="s">
        <v>66</v>
      </c>
      <c r="Q215" s="56"/>
    </row>
    <row r="216" spans="9:18" ht="27" customHeight="1" hidden="1">
      <c r="I216" s="102" t="s">
        <v>45</v>
      </c>
      <c r="J216" s="103"/>
      <c r="K216" s="103"/>
      <c r="L216" s="104"/>
      <c r="M216" s="17"/>
      <c r="N216" s="14" t="s">
        <v>44</v>
      </c>
      <c r="O216" s="14" t="s">
        <v>46</v>
      </c>
      <c r="P216" s="14"/>
      <c r="Q216" s="56">
        <f>Q217</f>
        <v>0</v>
      </c>
      <c r="R216" s="43"/>
    </row>
    <row r="217" spans="9:17" ht="39.75" customHeight="1" hidden="1">
      <c r="I217" s="102" t="s">
        <v>60</v>
      </c>
      <c r="J217" s="103"/>
      <c r="K217" s="103"/>
      <c r="L217" s="103"/>
      <c r="M217" s="104"/>
      <c r="N217" s="14" t="s">
        <v>44</v>
      </c>
      <c r="O217" s="14" t="s">
        <v>46</v>
      </c>
      <c r="P217" s="14" t="s">
        <v>53</v>
      </c>
      <c r="Q217" s="56">
        <f>Q218</f>
        <v>0</v>
      </c>
    </row>
    <row r="218" spans="9:17" ht="39" customHeight="1" hidden="1">
      <c r="I218" s="102" t="s">
        <v>67</v>
      </c>
      <c r="J218" s="103"/>
      <c r="K218" s="103"/>
      <c r="L218" s="103"/>
      <c r="M218" s="104"/>
      <c r="N218" s="14" t="s">
        <v>44</v>
      </c>
      <c r="O218" s="14" t="s">
        <v>46</v>
      </c>
      <c r="P218" s="14" t="s">
        <v>32</v>
      </c>
      <c r="Q218" s="56"/>
    </row>
    <row r="219" spans="9:17" ht="21.75" customHeight="1" hidden="1">
      <c r="I219" s="96" t="s">
        <v>14</v>
      </c>
      <c r="J219" s="97"/>
      <c r="K219" s="97"/>
      <c r="L219" s="97"/>
      <c r="M219" s="98"/>
      <c r="N219" s="11" t="s">
        <v>136</v>
      </c>
      <c r="O219" s="6"/>
      <c r="P219" s="11"/>
      <c r="Q219" s="54">
        <f>Q220</f>
        <v>0</v>
      </c>
    </row>
    <row r="220" spans="9:19" ht="29.25" customHeight="1" hidden="1">
      <c r="I220" s="99" t="s">
        <v>173</v>
      </c>
      <c r="J220" s="100"/>
      <c r="K220" s="100"/>
      <c r="L220" s="100"/>
      <c r="M220" s="101"/>
      <c r="N220" s="6" t="s">
        <v>44</v>
      </c>
      <c r="O220" s="6"/>
      <c r="P220" s="11"/>
      <c r="Q220" s="55">
        <f>Q221+Q224</f>
        <v>0</v>
      </c>
      <c r="S220" s="12"/>
    </row>
    <row r="221" spans="9:19" ht="30" customHeight="1" hidden="1">
      <c r="I221" s="128" t="s">
        <v>45</v>
      </c>
      <c r="J221" s="129"/>
      <c r="K221" s="129"/>
      <c r="L221" s="130"/>
      <c r="M221" s="20"/>
      <c r="N221" s="6" t="s">
        <v>44</v>
      </c>
      <c r="O221" s="6" t="s">
        <v>174</v>
      </c>
      <c r="P221" s="6"/>
      <c r="Q221" s="55">
        <f>Q222</f>
        <v>0</v>
      </c>
      <c r="S221" s="23"/>
    </row>
    <row r="222" spans="9:19" ht="30" customHeight="1" hidden="1">
      <c r="I222" s="116" t="s">
        <v>60</v>
      </c>
      <c r="J222" s="117"/>
      <c r="K222" s="117"/>
      <c r="L222" s="117"/>
      <c r="M222" s="118"/>
      <c r="N222" s="14" t="s">
        <v>44</v>
      </c>
      <c r="O222" s="14" t="s">
        <v>174</v>
      </c>
      <c r="P222" s="14" t="s">
        <v>53</v>
      </c>
      <c r="Q222" s="56">
        <f>Q223</f>
        <v>0</v>
      </c>
      <c r="S222" s="23"/>
    </row>
    <row r="223" spans="9:19" ht="34.5" customHeight="1" hidden="1">
      <c r="I223" s="81" t="s">
        <v>67</v>
      </c>
      <c r="J223" s="82"/>
      <c r="K223" s="82"/>
      <c r="L223" s="82"/>
      <c r="M223" s="24"/>
      <c r="N223" s="14" t="s">
        <v>44</v>
      </c>
      <c r="O223" s="14" t="s">
        <v>174</v>
      </c>
      <c r="P223" s="14" t="s">
        <v>32</v>
      </c>
      <c r="Q223" s="57"/>
      <c r="S223" s="23"/>
    </row>
    <row r="224" spans="9:17" ht="25.5" customHeight="1" hidden="1">
      <c r="I224" s="78" t="s">
        <v>75</v>
      </c>
      <c r="J224" s="79"/>
      <c r="K224" s="79"/>
      <c r="L224" s="79"/>
      <c r="M224" s="80"/>
      <c r="N224" s="6" t="s">
        <v>44</v>
      </c>
      <c r="O224" s="6" t="s">
        <v>175</v>
      </c>
      <c r="P224" s="6"/>
      <c r="Q224" s="55">
        <f>Q225</f>
        <v>0</v>
      </c>
    </row>
    <row r="225" spans="9:17" ht="56.25" customHeight="1" hidden="1">
      <c r="I225" s="102" t="s">
        <v>50</v>
      </c>
      <c r="J225" s="103"/>
      <c r="K225" s="103"/>
      <c r="L225" s="103"/>
      <c r="M225" s="104"/>
      <c r="N225" s="14" t="s">
        <v>44</v>
      </c>
      <c r="O225" s="14" t="s">
        <v>175</v>
      </c>
      <c r="P225" s="14" t="s">
        <v>51</v>
      </c>
      <c r="Q225" s="56">
        <f>Q226</f>
        <v>0</v>
      </c>
    </row>
    <row r="226" spans="9:17" ht="30" customHeight="1" hidden="1">
      <c r="I226" s="81" t="s">
        <v>65</v>
      </c>
      <c r="J226" s="82"/>
      <c r="K226" s="82"/>
      <c r="L226" s="82"/>
      <c r="M226" s="13"/>
      <c r="N226" s="14" t="s">
        <v>44</v>
      </c>
      <c r="O226" s="14" t="s">
        <v>175</v>
      </c>
      <c r="P226" s="14" t="s">
        <v>66</v>
      </c>
      <c r="Q226" s="56"/>
    </row>
    <row r="227" spans="1:18" s="19" customFormat="1" ht="22.5" customHeight="1" thickBot="1">
      <c r="A227" s="6"/>
      <c r="B227" s="6"/>
      <c r="C227" s="6"/>
      <c r="D227" s="6"/>
      <c r="E227" s="6"/>
      <c r="F227" s="6"/>
      <c r="G227" s="6"/>
      <c r="H227" s="44"/>
      <c r="I227" s="143" t="s">
        <v>48</v>
      </c>
      <c r="J227" s="144"/>
      <c r="K227" s="144"/>
      <c r="L227" s="145"/>
      <c r="M227" s="51"/>
      <c r="N227" s="51"/>
      <c r="O227" s="51"/>
      <c r="P227" s="51"/>
      <c r="Q227" s="64">
        <f>Q8+Q61+Q97+Q107+Q160+Q185+Q190+Q206</f>
        <v>56446.40000000001</v>
      </c>
      <c r="R227" s="39"/>
    </row>
    <row r="229" ht="15">
      <c r="Q229" s="45">
        <v>56413.5</v>
      </c>
    </row>
    <row r="230" ht="15">
      <c r="Q230" s="45">
        <f>Q227-Q229</f>
        <v>32.90000000000873</v>
      </c>
    </row>
    <row r="231" ht="15">
      <c r="Q231" s="45">
        <v>56446.4</v>
      </c>
    </row>
    <row r="232" ht="15">
      <c r="Q232" s="45">
        <f>Q227-Q231</f>
        <v>0</v>
      </c>
    </row>
  </sheetData>
  <sheetProtection/>
  <mergeCells count="222">
    <mergeCell ref="I177:L177"/>
    <mergeCell ref="I178:L178"/>
    <mergeCell ref="I179:L179"/>
    <mergeCell ref="I224:M224"/>
    <mergeCell ref="I217:M217"/>
    <mergeCell ref="I218:M218"/>
    <mergeCell ref="I211:L211"/>
    <mergeCell ref="I212:M212"/>
    <mergeCell ref="I213:L213"/>
    <mergeCell ref="I214:M214"/>
    <mergeCell ref="I225:M225"/>
    <mergeCell ref="I226:L226"/>
    <mergeCell ref="I227:L227"/>
    <mergeCell ref="I219:M219"/>
    <mergeCell ref="I220:M220"/>
    <mergeCell ref="I221:L221"/>
    <mergeCell ref="I222:M222"/>
    <mergeCell ref="I223:L223"/>
    <mergeCell ref="I215:M215"/>
    <mergeCell ref="I216:L216"/>
    <mergeCell ref="I205:M205"/>
    <mergeCell ref="I206:M206"/>
    <mergeCell ref="I207:M207"/>
    <mergeCell ref="I208:L208"/>
    <mergeCell ref="I209:M209"/>
    <mergeCell ref="I210:L210"/>
    <mergeCell ref="I199:L199"/>
    <mergeCell ref="I200:L200"/>
    <mergeCell ref="I201:M201"/>
    <mergeCell ref="I202:M202"/>
    <mergeCell ref="I203:L203"/>
    <mergeCell ref="I204:M204"/>
    <mergeCell ref="I193:M193"/>
    <mergeCell ref="I194:M194"/>
    <mergeCell ref="I195:L195"/>
    <mergeCell ref="I196:L196"/>
    <mergeCell ref="I197:M197"/>
    <mergeCell ref="I198:M198"/>
    <mergeCell ref="I187:M187"/>
    <mergeCell ref="I188:M188"/>
    <mergeCell ref="I189:L189"/>
    <mergeCell ref="I190:L190"/>
    <mergeCell ref="I191:L191"/>
    <mergeCell ref="I192:L192"/>
    <mergeCell ref="I169:M169"/>
    <mergeCell ref="I170:L170"/>
    <mergeCell ref="I171:M171"/>
    <mergeCell ref="I172:L172"/>
    <mergeCell ref="I185:M185"/>
    <mergeCell ref="I186:M186"/>
    <mergeCell ref="I173:L173"/>
    <mergeCell ref="I174:L174"/>
    <mergeCell ref="I175:L175"/>
    <mergeCell ref="I176:L176"/>
    <mergeCell ref="I163:L163"/>
    <mergeCell ref="I164:L164"/>
    <mergeCell ref="I165:M165"/>
    <mergeCell ref="I166:M166"/>
    <mergeCell ref="I167:M167"/>
    <mergeCell ref="I168:M168"/>
    <mergeCell ref="I157:M157"/>
    <mergeCell ref="I158:L158"/>
    <mergeCell ref="I159:L159"/>
    <mergeCell ref="I160:L160"/>
    <mergeCell ref="I161:M161"/>
    <mergeCell ref="I162:L162"/>
    <mergeCell ref="I151:L151"/>
    <mergeCell ref="I152:M152"/>
    <mergeCell ref="I153:L153"/>
    <mergeCell ref="I154:M154"/>
    <mergeCell ref="I155:L155"/>
    <mergeCell ref="I156:L156"/>
    <mergeCell ref="I145:L145"/>
    <mergeCell ref="I146:L146"/>
    <mergeCell ref="I147:L147"/>
    <mergeCell ref="I148:L148"/>
    <mergeCell ref="I149:L149"/>
    <mergeCell ref="I150:L150"/>
    <mergeCell ref="I139:L139"/>
    <mergeCell ref="I140:L140"/>
    <mergeCell ref="I141:L141"/>
    <mergeCell ref="I142:L142"/>
    <mergeCell ref="I143:L143"/>
    <mergeCell ref="I144:L144"/>
    <mergeCell ref="I131:L131"/>
    <mergeCell ref="I132:L132"/>
    <mergeCell ref="I133:L133"/>
    <mergeCell ref="I134:L134"/>
    <mergeCell ref="I137:L137"/>
    <mergeCell ref="I138:L138"/>
    <mergeCell ref="I136:L136"/>
    <mergeCell ref="I135:L135"/>
    <mergeCell ref="I125:L125"/>
    <mergeCell ref="I126:L126"/>
    <mergeCell ref="I127:L127"/>
    <mergeCell ref="I128:L128"/>
    <mergeCell ref="I129:L129"/>
    <mergeCell ref="I130:L130"/>
    <mergeCell ref="I119:L119"/>
    <mergeCell ref="I120:M120"/>
    <mergeCell ref="I121:L121"/>
    <mergeCell ref="I122:L122"/>
    <mergeCell ref="I123:M123"/>
    <mergeCell ref="I124:L124"/>
    <mergeCell ref="I113:L113"/>
    <mergeCell ref="I114:M114"/>
    <mergeCell ref="I115:L115"/>
    <mergeCell ref="I116:M116"/>
    <mergeCell ref="I117:L117"/>
    <mergeCell ref="I118:L118"/>
    <mergeCell ref="I107:L107"/>
    <mergeCell ref="I108:M108"/>
    <mergeCell ref="I109:L109"/>
    <mergeCell ref="I110:L110"/>
    <mergeCell ref="I111:M111"/>
    <mergeCell ref="I112:L112"/>
    <mergeCell ref="I101:L101"/>
    <mergeCell ref="I102:L102"/>
    <mergeCell ref="I103:L103"/>
    <mergeCell ref="I104:L104"/>
    <mergeCell ref="I105:L105"/>
    <mergeCell ref="I106:L106"/>
    <mergeCell ref="I92:L92"/>
    <mergeCell ref="I93:L93"/>
    <mergeCell ref="I97:L97"/>
    <mergeCell ref="I98:L98"/>
    <mergeCell ref="I99:M99"/>
    <mergeCell ref="I100:M100"/>
    <mergeCell ref="I94:L94"/>
    <mergeCell ref="I96:L96"/>
    <mergeCell ref="I95:L95"/>
    <mergeCell ref="I79:L79"/>
    <mergeCell ref="I80:L80"/>
    <mergeCell ref="I81:L81"/>
    <mergeCell ref="I85:L85"/>
    <mergeCell ref="I86:L86"/>
    <mergeCell ref="I87:L87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4:M64"/>
    <mergeCell ref="I65:L65"/>
    <mergeCell ref="I66:L66"/>
    <mergeCell ref="I67:M67"/>
    <mergeCell ref="I68:L68"/>
    <mergeCell ref="I72:L72"/>
    <mergeCell ref="I69:L69"/>
    <mergeCell ref="I70:L70"/>
    <mergeCell ref="I71:L71"/>
    <mergeCell ref="I55:L55"/>
    <mergeCell ref="I56:L56"/>
    <mergeCell ref="I57:L57"/>
    <mergeCell ref="I61:L61"/>
    <mergeCell ref="I62:L62"/>
    <mergeCell ref="I63:L63"/>
    <mergeCell ref="I60:L60"/>
    <mergeCell ref="I59:L59"/>
    <mergeCell ref="I58:L58"/>
    <mergeCell ref="I49:L49"/>
    <mergeCell ref="I50:L50"/>
    <mergeCell ref="I51:M51"/>
    <mergeCell ref="I52:M52"/>
    <mergeCell ref="I53:L53"/>
    <mergeCell ref="I54:L54"/>
    <mergeCell ref="I43:L43"/>
    <mergeCell ref="I44:L44"/>
    <mergeCell ref="I45:L45"/>
    <mergeCell ref="I46:M46"/>
    <mergeCell ref="I47:L47"/>
    <mergeCell ref="I48:M48"/>
    <mergeCell ref="I37:L37"/>
    <mergeCell ref="I38:L38"/>
    <mergeCell ref="I39:L39"/>
    <mergeCell ref="I40:L40"/>
    <mergeCell ref="I41:L41"/>
    <mergeCell ref="I42:L42"/>
    <mergeCell ref="I31:M31"/>
    <mergeCell ref="I32:L32"/>
    <mergeCell ref="I33:L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M19"/>
    <mergeCell ref="I20:M20"/>
    <mergeCell ref="I21:L21"/>
    <mergeCell ref="I22:M22"/>
    <mergeCell ref="I23:M23"/>
    <mergeCell ref="I24:M24"/>
    <mergeCell ref="I13:M13"/>
    <mergeCell ref="I14:L14"/>
    <mergeCell ref="I15:L15"/>
    <mergeCell ref="I16:M16"/>
    <mergeCell ref="I17:L17"/>
    <mergeCell ref="I18:L18"/>
    <mergeCell ref="I7:M7"/>
    <mergeCell ref="I8:M8"/>
    <mergeCell ref="I9:M9"/>
    <mergeCell ref="I10:M10"/>
    <mergeCell ref="I11:M11"/>
    <mergeCell ref="I12:L12"/>
    <mergeCell ref="I88:L88"/>
    <mergeCell ref="I89:L89"/>
    <mergeCell ref="I90:L90"/>
    <mergeCell ref="I91:L91"/>
    <mergeCell ref="A1:Q1"/>
    <mergeCell ref="A2:Q2"/>
    <mergeCell ref="I3:Q3"/>
    <mergeCell ref="I4:Q4"/>
    <mergeCell ref="I5:Q5"/>
    <mergeCell ref="I6:M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0" min="8" max="16" man="1"/>
    <brk id="87" min="8" max="16" man="1"/>
    <brk id="106" min="8" max="16" man="1"/>
    <brk id="139" min="8" max="16" man="1"/>
    <brk id="164" min="8" max="16" man="1"/>
    <brk id="194" min="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2020-03-12T13:19:54Z</cp:lastPrinted>
  <dcterms:created xsi:type="dcterms:W3CDTF">2005-11-24T11:16:11Z</dcterms:created>
  <dcterms:modified xsi:type="dcterms:W3CDTF">2020-03-23T07:58:57Z</dcterms:modified>
  <cp:category/>
  <cp:version/>
  <cp:contentType/>
  <cp:contentStatus/>
</cp:coreProperties>
</file>