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<sst xmlns="http://schemas.openxmlformats.org/spreadsheetml/2006/main" count="196" uniqueCount="136">
  <si>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</si>
  <si>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</si>
  <si>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</si>
  <si>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</si>
  <si>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</si>
  <si>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</si>
  <si>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Наименование источника доходов</t>
  </si>
  <si>
    <t>Код администратора доходов</t>
  </si>
  <si>
    <t>000</t>
  </si>
  <si>
    <t>182</t>
  </si>
  <si>
    <t>830</t>
  </si>
  <si>
    <t>887</t>
  </si>
  <si>
    <t>806</t>
  </si>
  <si>
    <t>855</t>
  </si>
  <si>
    <t>Код БК</t>
  </si>
  <si>
    <t>ПРОЧИЕ НЕНАЛОГОВЫЕ ДОХОДЫ</t>
  </si>
  <si>
    <t>НАЛОГОВЫЕ ДОХОДЫ И НЕНАЛОГОВЫЕ ДОХОДЫ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</si>
  <si>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</si>
  <si>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</si>
  <si>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</si>
  <si>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</si>
  <si>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</si>
  <si>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</si>
  <si>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</si>
  <si>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</si>
  <si>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</si>
  <si>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</si>
  <si>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</si>
  <si>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</si>
  <si>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</si>
  <si>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</si>
  <si>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</si>
  <si>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</si>
  <si>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</si>
  <si>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</si>
  <si>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</si>
  <si>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</si>
  <si>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</si>
  <si>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</si>
  <si>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</si>
  <si>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</si>
  <si>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</si>
  <si>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</si>
  <si>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БЮДЖЕТА - ВСЕГО </t>
  </si>
  <si>
    <t>867</t>
  </si>
  <si>
    <t>ДОХОДЫ ОТ ОКАЗАНИЯ ПЛАТНЫХ УСЛУГ 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</si>
  <si>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</si>
  <si>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</si>
  <si>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</si>
  <si>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</si>
  <si>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>НАЛОГИ НА ИМУЩЕСТВО</t>
  </si>
  <si>
    <t>Прочие доходы от  компенсации затарат государства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</si>
  <si>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</si>
  <si>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</si>
  <si>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</si>
  <si>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</si>
  <si>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000 1 00 00000 00 0000 000</t>
  </si>
  <si>
    <t>000 1 16 00000 00 0000 000</t>
  </si>
  <si>
    <t xml:space="preserve">000 1 16 18000 00 0000 140 </t>
  </si>
  <si>
    <t>000 1 16 18030 03 0000 140</t>
  </si>
  <si>
    <t xml:space="preserve">000 1 16 21000 00 0000 140 </t>
  </si>
  <si>
    <t>000 1 16 21030 03 0000 140</t>
  </si>
  <si>
    <t xml:space="preserve">000 1 16 23000 00 0000 140 </t>
  </si>
  <si>
    <t xml:space="preserve">000 1 16 23030 03 0000 140 </t>
  </si>
  <si>
    <t xml:space="preserve">000 1 16 90000 00 0000 140 </t>
  </si>
  <si>
    <t xml:space="preserve">000 1 16 90030 03 0000 140 </t>
  </si>
  <si>
    <t>000 1 17 00000 00 0000 000</t>
  </si>
  <si>
    <t xml:space="preserve">000 1 17 01000 00 0000 180 </t>
  </si>
  <si>
    <t xml:space="preserve">000 1 17 01030 03 0000 180 </t>
  </si>
  <si>
    <t xml:space="preserve">000 1 17 05000 00 0000 180 </t>
  </si>
  <si>
    <t xml:space="preserve">000 1 17 05030 03 0000 180 </t>
  </si>
  <si>
    <t xml:space="preserve">000 2 07 00000 00 0000 180 </t>
  </si>
  <si>
    <t>000 2 07 03000 03 0000 180</t>
  </si>
  <si>
    <t xml:space="preserve">000 2 08 00000 00 0000 180 </t>
  </si>
  <si>
    <t xml:space="preserve">000 2 08 03000 03 0000 180 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</si>
  <si>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</si>
  <si>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</si>
  <si>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</si>
  <si>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</si>
  <si>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</si>
  <si>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</si>
  <si>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>182 1 05 00000 00 0000 000</t>
  </si>
  <si>
    <t>182 1 05 01000 00 0000 110</t>
  </si>
  <si>
    <t xml:space="preserve">182 1 05 01011 01 0000 110 </t>
  </si>
  <si>
    <t xml:space="preserve">182 1 05 01021 01 0000 110 </t>
  </si>
  <si>
    <t xml:space="preserve">182 1 05 01050 01 0000 110 </t>
  </si>
  <si>
    <t>182 1 05 02000 02 0000 110</t>
  </si>
  <si>
    <t>182 1 05 02010 02 0000 110</t>
  </si>
  <si>
    <t>182 1 06 00000 00 0000 000</t>
  </si>
  <si>
    <t>182 1 06 01000 00 0000 110</t>
  </si>
  <si>
    <t>182 1 06 01010 03 0000 110</t>
  </si>
  <si>
    <t>182 1 09 00000 00 0000 000</t>
  </si>
  <si>
    <t xml:space="preserve">182 1 09 04000 00 0000 110 </t>
  </si>
  <si>
    <t xml:space="preserve">830 1 11 00000 00 0000 000 </t>
  </si>
  <si>
    <t xml:space="preserve">830 1 11 05000 00 0000 120 </t>
  </si>
  <si>
    <t xml:space="preserve">830 1 11 05011 02 0000 120 </t>
  </si>
  <si>
    <t>830 1 11 05011 02 0100 120</t>
  </si>
  <si>
    <t>867 1 13 00000 00 0000 000</t>
  </si>
  <si>
    <t xml:space="preserve">867 1 13 02990 00 0000 130 </t>
  </si>
  <si>
    <t xml:space="preserve">867 1 13 02993 03 0000 130 </t>
  </si>
  <si>
    <t xml:space="preserve">867 1 13 02993 03 0100 130 </t>
  </si>
  <si>
    <t>182 1 16 06000 01 0000 140</t>
  </si>
  <si>
    <t xml:space="preserve">806 1 16 90030 03 0100 140 </t>
  </si>
  <si>
    <t xml:space="preserve">855 1 16 90030 03 0100 140 </t>
  </si>
  <si>
    <t xml:space="preserve">887 2 02 03000 00 0000 151 </t>
  </si>
  <si>
    <t>887 2 02 03027 03 0100 151</t>
  </si>
  <si>
    <t xml:space="preserve">887 2 02 03027 00 0000 151 </t>
  </si>
  <si>
    <t>887 2 02 03024 03 0300 151</t>
  </si>
  <si>
    <t>887 2 02 03024 03 0200 151</t>
  </si>
  <si>
    <t>887 2 02 03024 03 0100 151</t>
  </si>
  <si>
    <t xml:space="preserve">887 2 02 03024 03 0000 151 </t>
  </si>
  <si>
    <t xml:space="preserve">887 2 02 03024 00 0000 151 </t>
  </si>
  <si>
    <t>ОТЧЕТ ПО ПОКАЗАТЕЛЯМ ДОХОДОВ БЮДЖЕТА МУНИЦИПАЛЬНОГО ОБРАЗОВАНИЯ поселок РЕПИНО ЗА 2016 ГОД ПО КОДАМ КЛАССИФИКАЦИИ ДОХОДОВ БЮДЖЕТА</t>
  </si>
  <si>
    <r>
      <t xml:space="preserve">Приложение № 1 </t>
    </r>
    <r>
      <rPr>
        <i/>
        <sz val="10"/>
        <rFont val="Times New Roman"/>
        <family val="1"/>
      </rPr>
      <t xml:space="preserve">к Проекту Решения МС МО поселок Репино №  от </t>
    </r>
  </si>
  <si>
    <t>Налог, взимаемый с налогоплательщиков, выбравших в качестве объекта налогообложения доходы</t>
  </si>
  <si>
    <t xml:space="preserve">182 1 05 01010 00 0000 110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</si>
  <si>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</si>
  <si>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</si>
  <si>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</si>
  <si>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</si>
  <si>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</si>
  <si>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</si>
  <si>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</si>
  <si>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182 1 09 04040 01 0000 110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</si>
  <si>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</si>
  <si>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</si>
  <si>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807 1 16 90030 03 0100 140 </t>
  </si>
  <si>
    <t xml:space="preserve">887 2 02 01000 00 0000 151 </t>
  </si>
  <si>
    <t>Дотации бюджетам бюджетной системы Российской Федерации</t>
  </si>
  <si>
    <t xml:space="preserve">887 2 02 01001 03 0000 151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</si>
  <si>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</si>
  <si>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</si>
  <si>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</si>
  <si>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</si>
  <si>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</si>
  <si>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+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</si>
</sst>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vertical="justify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169" fontId="26" fillId="0" borderId="13" xfId="0" applyNumberFormat="1" applyFont="1" applyBorder="1" applyAlignment="1">
      <alignment vertical="center" wrapText="1"/>
    </xf>
    <xf numFmtId="0" fontId="22" fillId="0" borderId="14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169" fontId="26" fillId="0" borderId="20" xfId="0" applyNumberFormat="1" applyFont="1" applyBorder="1" applyAlignment="1">
      <alignment vertical="center" wrapText="1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9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justify" wrapText="1"/>
    </xf>
    <xf numFmtId="0" fontId="26" fillId="0" borderId="16" xfId="0" applyFont="1" applyBorder="1" applyAlignment="1">
      <alignment horizontal="justify" wrapText="1"/>
    </xf>
    <xf numFmtId="0" fontId="26" fillId="0" borderId="17" xfId="0" applyFont="1" applyBorder="1" applyAlignment="1">
      <alignment horizontal="justify" wrapText="1"/>
    </xf>
    <xf numFmtId="169" fontId="26" fillId="0" borderId="24" xfId="0" applyNumberFormat="1" applyFont="1" applyBorder="1" applyAlignment="1">
      <alignment horizontal="center"/>
    </xf>
    <xf numFmtId="169" fontId="26" fillId="0" borderId="14" xfId="0" applyNumberFormat="1" applyFont="1" applyBorder="1" applyAlignment="1">
      <alignment horizontal="center"/>
    </xf>
    <xf numFmtId="0" fontId="26" fillId="0" borderId="21" xfId="0" applyFont="1" applyBorder="1" applyAlignment="1">
      <alignment horizontal="justify"/>
    </xf>
    <xf numFmtId="0" fontId="26" fillId="0" borderId="22" xfId="0" applyFont="1" applyBorder="1" applyAlignment="1">
      <alignment horizontal="justify"/>
    </xf>
    <xf numFmtId="0" fontId="26" fillId="0" borderId="23" xfId="0" applyFont="1" applyBorder="1" applyAlignment="1">
      <alignment horizontal="justify"/>
    </xf>
    <xf numFmtId="49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169" fontId="22" fillId="0" borderId="14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9" fontId="22" fillId="0" borderId="24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169" fontId="22" fillId="33" borderId="24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justify" vertical="justify" wrapText="1"/>
    </xf>
    <xf numFmtId="0" fontId="22" fillId="0" borderId="22" xfId="0" applyFont="1" applyBorder="1" applyAlignment="1">
      <alignment horizontal="justify" vertical="justify" wrapText="1"/>
    </xf>
    <xf numFmtId="0" fontId="22" fillId="0" borderId="23" xfId="0" applyFont="1" applyBorder="1" applyAlignment="1">
      <alignment horizontal="justify" vertical="justify" wrapText="1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2" fillId="0" borderId="21" xfId="0" applyFont="1" applyBorder="1" applyAlignment="1">
      <alignment horizontal="justify" wrapText="1"/>
    </xf>
    <xf numFmtId="0" fontId="22" fillId="0" borderId="22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4" fillId="0" borderId="21" xfId="0" applyFont="1" applyBorder="1" applyAlignment="1">
      <alignment horizontal="justify" vertical="justify" wrapText="1"/>
    </xf>
    <xf numFmtId="0" fontId="24" fillId="0" borderId="22" xfId="0" applyFont="1" applyBorder="1" applyAlignment="1">
      <alignment horizontal="justify" vertical="justify" wrapText="1"/>
    </xf>
    <xf numFmtId="0" fontId="24" fillId="0" borderId="23" xfId="0" applyFont="1" applyBorder="1" applyAlignment="1">
      <alignment horizontal="justify" vertical="justify" wrapText="1"/>
    </xf>
    <xf numFmtId="49" fontId="49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4" fillId="0" borderId="21" xfId="0" applyFont="1" applyBorder="1" applyAlignment="1">
      <alignment horizontal="justify" vertical="center" wrapText="1"/>
    </xf>
    <xf numFmtId="0" fontId="24" fillId="0" borderId="22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169" fontId="26" fillId="0" borderId="14" xfId="0" applyNumberFormat="1" applyFont="1" applyBorder="1" applyAlignment="1">
      <alignment horizontal="center" wrapText="1"/>
    </xf>
    <xf numFmtId="0" fontId="22" fillId="0" borderId="0" xfId="0" applyFont="1" applyAlignment="1">
      <alignment vertical="justify" wrapText="1"/>
    </xf>
    <xf numFmtId="49" fontId="22" fillId="0" borderId="14" xfId="0" applyNumberFormat="1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9" fillId="0" borderId="21" xfId="0" applyFont="1" applyBorder="1" applyAlignment="1">
      <alignment horizontal="justify" vertical="center" wrapText="1"/>
    </xf>
    <xf numFmtId="169" fontId="22" fillId="0" borderId="14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22" xfId="0" applyFont="1" applyBorder="1" applyAlignment="1">
      <alignment horizontal="justify" vertical="center"/>
    </xf>
    <xf numFmtId="0" fontId="22" fillId="0" borderId="23" xfId="0" applyFont="1" applyBorder="1" applyAlignment="1">
      <alignment horizontal="justify" vertical="center"/>
    </xf>
    <xf numFmtId="0" fontId="24" fillId="0" borderId="21" xfId="0" applyFont="1" applyBorder="1" applyAlignment="1">
      <alignment horizontal="justify" wrapText="1"/>
    </xf>
    <xf numFmtId="0" fontId="29" fillId="0" borderId="22" xfId="0" applyFont="1" applyBorder="1" applyAlignment="1">
      <alignment horizontal="justify"/>
    </xf>
    <xf numFmtId="0" fontId="29" fillId="0" borderId="23" xfId="0" applyFont="1" applyBorder="1" applyAlignment="1">
      <alignment horizontal="justify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6" fillId="0" borderId="21" xfId="0" applyFont="1" applyBorder="1" applyAlignment="1">
      <alignment horizontal="justify" wrapText="1"/>
    </xf>
    <xf numFmtId="0" fontId="26" fillId="0" borderId="22" xfId="0" applyFont="1" applyBorder="1" applyAlignment="1">
      <alignment horizontal="justify" wrapText="1"/>
    </xf>
    <xf numFmtId="0" fontId="26" fillId="0" borderId="23" xfId="0" applyFont="1" applyBorder="1" applyAlignment="1">
      <alignment horizontal="justify" wrapText="1"/>
    </xf>
    <xf numFmtId="0" fontId="22" fillId="0" borderId="0" xfId="0" applyFont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4" fillId="0" borderId="22" xfId="0" applyFont="1" applyBorder="1" applyAlignment="1">
      <alignment horizontal="justify" wrapText="1"/>
    </xf>
    <xf numFmtId="0" fontId="24" fillId="0" borderId="23" xfId="0" applyFont="1" applyBorder="1" applyAlignment="1">
      <alignment horizontal="justify" wrapText="1"/>
    </xf>
    <xf numFmtId="49" fontId="29" fillId="0" borderId="14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9" fontId="22" fillId="0" borderId="14" xfId="0" applyNumberFormat="1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21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 horizontal="center"/>
    </xf>
    <xf numFmtId="169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B56">
      <selection activeCell="B56" sqref="B56:D56"/>
    </sheetView>
  </sheetViews>
  <sheetFormatPr defaultColWidth="9.00390625" defaultRowHeight="12.75"/>
  <cols>
    <col min="1" max="1" width="10.00390625" style="2" hidden="1" customWidth="1"/>
    <col min="2" max="3" width="9.125" style="2" customWidth="1"/>
    <col min="4" max="4" width="8.37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117" customWidth="1"/>
    <col min="11" max="11" width="0.12890625" style="2" hidden="1" customWidth="1"/>
    <col min="12" max="12" width="13.375" style="2" customWidth="1"/>
    <col min="13" max="13" width="9.25390625" style="2" customWidth="1"/>
    <col min="14" max="16384" width="9.125" style="2" customWidth="1"/>
  </cols>
  <sheetData>
    <row r="1" spans="1:13" ht="13.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39" customHeight="1">
      <c r="A3" s="4" t="s">
        <v>112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5" customFormat="1" ht="18.75" customHeight="1">
      <c r="A5" s="7" t="s">
        <v>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" customHeight="1" hidden="1">
      <c r="A6" s="8" t="s">
        <v>14</v>
      </c>
      <c r="B6" s="9"/>
      <c r="C6" s="9"/>
      <c r="D6" s="9"/>
      <c r="E6" s="10"/>
      <c r="F6" s="11" t="s">
        <v>6</v>
      </c>
      <c r="G6" s="12"/>
      <c r="H6" s="12"/>
      <c r="I6" s="13"/>
      <c r="J6" s="14" t="s">
        <v>2</v>
      </c>
      <c r="L6" s="15"/>
      <c r="M6" s="15"/>
    </row>
    <row r="7" spans="1:13" ht="7.5" customHeight="1" hidden="1">
      <c r="A7" s="16"/>
      <c r="B7" s="17"/>
      <c r="C7" s="17"/>
      <c r="D7" s="17"/>
      <c r="E7" s="18"/>
      <c r="F7" s="19"/>
      <c r="G7" s="20"/>
      <c r="H7" s="20"/>
      <c r="I7" s="21"/>
      <c r="J7" s="22"/>
      <c r="L7" s="23"/>
      <c r="M7" s="15"/>
    </row>
    <row r="8" spans="1:13" ht="52.5" customHeight="1">
      <c r="A8" s="24" t="s">
        <v>7</v>
      </c>
      <c r="B8" s="25" t="s">
        <v>75</v>
      </c>
      <c r="C8" s="26"/>
      <c r="D8" s="26"/>
      <c r="E8" s="27"/>
      <c r="F8" s="28" t="s">
        <v>77</v>
      </c>
      <c r="G8" s="28"/>
      <c r="H8" s="28"/>
      <c r="I8" s="28"/>
      <c r="J8" s="29" t="s">
        <v>76</v>
      </c>
      <c r="K8" s="30"/>
      <c r="L8" s="30" t="s">
        <v>78</v>
      </c>
      <c r="M8" s="31" t="s">
        <v>79</v>
      </c>
    </row>
    <row r="9" spans="1:13" ht="26.25" customHeight="1">
      <c r="A9" s="32" t="s">
        <v>8</v>
      </c>
      <c r="B9" s="33" t="s">
        <v>56</v>
      </c>
      <c r="C9" s="33"/>
      <c r="D9" s="33"/>
      <c r="E9" s="33"/>
      <c r="F9" s="34" t="s">
        <v>16</v>
      </c>
      <c r="G9" s="35"/>
      <c r="H9" s="35"/>
      <c r="I9" s="36"/>
      <c r="J9" s="37">
        <f>J10+J22+J25+J28+J33+J37+J50</f>
        <v>33147.1</v>
      </c>
      <c r="K9" s="37">
        <f>K10+K22+K25+K28+K33+K37</f>
        <v>0</v>
      </c>
      <c r="L9" s="37">
        <f>L10+L22+L28+L25+L33+L37+L50</f>
        <v>39051.100000000006</v>
      </c>
      <c r="M9" s="38">
        <f>(L9/J9)*100</f>
        <v>117.81151292269914</v>
      </c>
    </row>
    <row r="10" spans="1:13" ht="15" customHeight="1">
      <c r="A10" s="32" t="s">
        <v>8</v>
      </c>
      <c r="B10" s="33" t="s">
        <v>81</v>
      </c>
      <c r="C10" s="33"/>
      <c r="D10" s="33"/>
      <c r="E10" s="33"/>
      <c r="F10" s="39" t="s">
        <v>3</v>
      </c>
      <c r="G10" s="40"/>
      <c r="H10" s="40"/>
      <c r="I10" s="41"/>
      <c r="J10" s="38">
        <f>J11+J17+J19+J20</f>
        <v>7625.200000000001</v>
      </c>
      <c r="K10" s="38">
        <f>K11+K17+K16</f>
        <v>0</v>
      </c>
      <c r="L10" s="38">
        <f>L11+L17+L20</f>
        <v>8569.6</v>
      </c>
      <c r="M10" s="38">
        <f aca="true" t="shared" si="0" ref="M10:M72">(L10/J10)*100</f>
        <v>112.38524891150396</v>
      </c>
    </row>
    <row r="11" spans="1:13" ht="31.5" customHeight="1">
      <c r="A11" s="42" t="s">
        <v>8</v>
      </c>
      <c r="B11" s="43" t="s">
        <v>82</v>
      </c>
      <c r="C11" s="43"/>
      <c r="D11" s="43"/>
      <c r="E11" s="43"/>
      <c r="F11" s="44" t="s">
        <v>47</v>
      </c>
      <c r="G11" s="45"/>
      <c r="H11" s="45"/>
      <c r="I11" s="46"/>
      <c r="J11" s="47">
        <f>J13+J15+J16</f>
        <v>7306.1</v>
      </c>
      <c r="K11" s="47">
        <f>K14+K12</f>
        <v>0</v>
      </c>
      <c r="L11" s="47">
        <f>L13+L15+L16</f>
        <v>8160.9</v>
      </c>
      <c r="M11" s="47">
        <v>0</v>
      </c>
    </row>
    <row r="12" spans="1:18" ht="45" customHeight="1" hidden="1">
      <c r="A12" s="42" t="s">
        <v>8</v>
      </c>
      <c r="B12" s="48" t="s">
        <v>115</v>
      </c>
      <c r="C12" s="49"/>
      <c r="D12" s="49"/>
      <c r="E12" s="50"/>
      <c r="F12" s="44" t="s">
        <v>55</v>
      </c>
      <c r="G12" s="45"/>
      <c r="H12" s="45"/>
      <c r="I12" s="46"/>
      <c r="J12" s="51"/>
      <c r="K12" s="51"/>
      <c r="L12" s="51"/>
      <c r="M12" s="47"/>
      <c r="N12" s="52"/>
      <c r="O12" s="52"/>
      <c r="P12" s="52"/>
      <c r="Q12" s="52"/>
      <c r="R12" s="52"/>
    </row>
    <row r="13" spans="1:17" ht="41.25" customHeight="1">
      <c r="A13" s="42" t="s">
        <v>9</v>
      </c>
      <c r="B13" s="48" t="s">
        <v>83</v>
      </c>
      <c r="C13" s="49"/>
      <c r="D13" s="49"/>
      <c r="E13" s="50"/>
      <c r="F13" s="44" t="s">
        <v>114</v>
      </c>
      <c r="G13" s="45"/>
      <c r="H13" s="45"/>
      <c r="I13" s="46"/>
      <c r="J13" s="51">
        <v>3784.8</v>
      </c>
      <c r="L13" s="47">
        <v>4317</v>
      </c>
      <c r="M13" s="47">
        <f t="shared" si="0"/>
        <v>114.06150919467342</v>
      </c>
      <c r="N13" s="53"/>
      <c r="O13" s="53"/>
      <c r="P13" s="53"/>
      <c r="Q13" s="53"/>
    </row>
    <row r="14" spans="1:13" ht="45" customHeight="1" hidden="1">
      <c r="A14" s="42" t="s">
        <v>8</v>
      </c>
      <c r="B14" s="48"/>
      <c r="C14" s="49"/>
      <c r="D14" s="49"/>
      <c r="E14" s="50"/>
      <c r="F14" s="44"/>
      <c r="G14" s="45"/>
      <c r="H14" s="45"/>
      <c r="I14" s="46"/>
      <c r="J14" s="54"/>
      <c r="K14" s="54"/>
      <c r="L14" s="54"/>
      <c r="M14" s="47"/>
    </row>
    <row r="15" spans="1:13" ht="42.75" customHeight="1">
      <c r="A15" s="42" t="s">
        <v>9</v>
      </c>
      <c r="B15" s="48" t="s">
        <v>84</v>
      </c>
      <c r="C15" s="49"/>
      <c r="D15" s="49"/>
      <c r="E15" s="50"/>
      <c r="F15" s="44" t="s">
        <v>48</v>
      </c>
      <c r="G15" s="45"/>
      <c r="H15" s="45"/>
      <c r="I15" s="46"/>
      <c r="J15" s="54">
        <v>2729.2</v>
      </c>
      <c r="L15" s="47">
        <v>2786.4</v>
      </c>
      <c r="M15" s="47">
        <f t="shared" si="0"/>
        <v>102.09585226439984</v>
      </c>
    </row>
    <row r="16" spans="1:13" ht="24.75" customHeight="1">
      <c r="A16" s="42" t="s">
        <v>9</v>
      </c>
      <c r="B16" s="48" t="s">
        <v>85</v>
      </c>
      <c r="C16" s="49"/>
      <c r="D16" s="49"/>
      <c r="E16" s="50"/>
      <c r="F16" s="55" t="s">
        <v>52</v>
      </c>
      <c r="G16" s="56"/>
      <c r="H16" s="56"/>
      <c r="I16" s="57"/>
      <c r="J16" s="54">
        <v>792.1</v>
      </c>
      <c r="L16" s="47">
        <v>1057.5</v>
      </c>
      <c r="M16" s="47">
        <f t="shared" si="0"/>
        <v>133.50587047090013</v>
      </c>
    </row>
    <row r="17" spans="1:13" ht="25.5" customHeight="1">
      <c r="A17" s="42" t="s">
        <v>8</v>
      </c>
      <c r="B17" s="43" t="s">
        <v>86</v>
      </c>
      <c r="C17" s="43"/>
      <c r="D17" s="43"/>
      <c r="E17" s="43"/>
      <c r="F17" s="55" t="s">
        <v>49</v>
      </c>
      <c r="G17" s="56"/>
      <c r="H17" s="56"/>
      <c r="I17" s="57"/>
      <c r="J17" s="54">
        <v>319.1</v>
      </c>
      <c r="K17" s="54">
        <f>K18</f>
        <v>0</v>
      </c>
      <c r="L17" s="54">
        <v>398.6</v>
      </c>
      <c r="M17" s="47">
        <f t="shared" si="0"/>
        <v>124.91382011908492</v>
      </c>
    </row>
    <row r="18" spans="1:13" ht="27" customHeight="1">
      <c r="A18" s="42" t="s">
        <v>9</v>
      </c>
      <c r="B18" s="43" t="s">
        <v>87</v>
      </c>
      <c r="C18" s="43"/>
      <c r="D18" s="43"/>
      <c r="E18" s="43"/>
      <c r="F18" s="55" t="s">
        <v>49</v>
      </c>
      <c r="G18" s="56"/>
      <c r="H18" s="56"/>
      <c r="I18" s="57"/>
      <c r="J18" s="47">
        <v>319.1</v>
      </c>
      <c r="L18" s="47">
        <v>395.1</v>
      </c>
      <c r="M18" s="47">
        <f t="shared" si="0"/>
        <v>123.8169852710749</v>
      </c>
    </row>
    <row r="19" spans="1:13" ht="42" customHeight="1">
      <c r="A19" s="42" t="s">
        <v>9</v>
      </c>
      <c r="B19" s="43" t="s">
        <v>116</v>
      </c>
      <c r="C19" s="43"/>
      <c r="D19" s="43"/>
      <c r="E19" s="43"/>
      <c r="F19" s="55" t="s">
        <v>117</v>
      </c>
      <c r="G19" s="56"/>
      <c r="H19" s="56"/>
      <c r="I19" s="57"/>
      <c r="J19" s="47"/>
      <c r="L19" s="47">
        <v>3.6</v>
      </c>
      <c r="M19" s="47">
        <v>360</v>
      </c>
    </row>
    <row r="20" spans="1:13" ht="30.75" customHeight="1">
      <c r="A20" s="42" t="s">
        <v>9</v>
      </c>
      <c r="B20" s="43" t="s">
        <v>118</v>
      </c>
      <c r="C20" s="43"/>
      <c r="D20" s="43"/>
      <c r="E20" s="43"/>
      <c r="F20" s="55" t="s">
        <v>119</v>
      </c>
      <c r="G20" s="56"/>
      <c r="H20" s="56"/>
      <c r="I20" s="57"/>
      <c r="J20" s="47"/>
      <c r="L20" s="47">
        <v>10.1</v>
      </c>
      <c r="M20" s="47">
        <v>1010</v>
      </c>
    </row>
    <row r="21" spans="1:13" ht="42" customHeight="1">
      <c r="A21" s="42" t="s">
        <v>9</v>
      </c>
      <c r="B21" s="43" t="s">
        <v>120</v>
      </c>
      <c r="C21" s="43"/>
      <c r="D21" s="43"/>
      <c r="E21" s="43"/>
      <c r="F21" s="55" t="s">
        <v>121</v>
      </c>
      <c r="G21" s="56"/>
      <c r="H21" s="56"/>
      <c r="I21" s="57"/>
      <c r="J21" s="47"/>
      <c r="L21" s="47">
        <v>10.1</v>
      </c>
      <c r="M21" s="47">
        <v>1010</v>
      </c>
    </row>
    <row r="22" spans="1:13" ht="15" customHeight="1">
      <c r="A22" s="32" t="s">
        <v>8</v>
      </c>
      <c r="B22" s="33" t="s">
        <v>88</v>
      </c>
      <c r="C22" s="33"/>
      <c r="D22" s="33"/>
      <c r="E22" s="33"/>
      <c r="F22" s="58" t="s">
        <v>50</v>
      </c>
      <c r="G22" s="59"/>
      <c r="H22" s="59"/>
      <c r="I22" s="60"/>
      <c r="J22" s="38">
        <f aca="true" t="shared" si="1" ref="J22:L23">J23</f>
        <v>2214.8</v>
      </c>
      <c r="K22" s="38">
        <f t="shared" si="1"/>
        <v>0</v>
      </c>
      <c r="L22" s="38">
        <f t="shared" si="1"/>
        <v>3366.8</v>
      </c>
      <c r="M22" s="38">
        <f t="shared" si="0"/>
        <v>152.01372584432002</v>
      </c>
    </row>
    <row r="23" spans="1:13" ht="15" customHeight="1">
      <c r="A23" s="42" t="s">
        <v>8</v>
      </c>
      <c r="B23" s="43" t="s">
        <v>89</v>
      </c>
      <c r="C23" s="43"/>
      <c r="D23" s="43"/>
      <c r="E23" s="43"/>
      <c r="F23" s="61" t="s">
        <v>17</v>
      </c>
      <c r="G23" s="62"/>
      <c r="H23" s="62"/>
      <c r="I23" s="63"/>
      <c r="J23" s="47">
        <f t="shared" si="1"/>
        <v>2214.8</v>
      </c>
      <c r="K23" s="47">
        <f t="shared" si="1"/>
        <v>0</v>
      </c>
      <c r="L23" s="47">
        <f t="shared" si="1"/>
        <v>3366.8</v>
      </c>
      <c r="M23" s="47">
        <f t="shared" si="0"/>
        <v>152.01372584432002</v>
      </c>
    </row>
    <row r="24" spans="1:17" ht="78" customHeight="1">
      <c r="A24" s="42" t="s">
        <v>9</v>
      </c>
      <c r="B24" s="43" t="s">
        <v>90</v>
      </c>
      <c r="C24" s="43"/>
      <c r="D24" s="43"/>
      <c r="E24" s="43"/>
      <c r="F24" s="44" t="s">
        <v>122</v>
      </c>
      <c r="G24" s="45"/>
      <c r="H24" s="45"/>
      <c r="I24" s="46"/>
      <c r="J24" s="54">
        <v>2214.8</v>
      </c>
      <c r="L24" s="47">
        <v>3366.8</v>
      </c>
      <c r="M24" s="47">
        <f t="shared" si="0"/>
        <v>152.01372584432002</v>
      </c>
      <c r="N24" s="53"/>
      <c r="O24" s="53"/>
      <c r="P24" s="53"/>
      <c r="Q24" s="53"/>
    </row>
    <row r="25" spans="1:13" ht="39" customHeight="1">
      <c r="A25" s="32" t="s">
        <v>8</v>
      </c>
      <c r="B25" s="33" t="s">
        <v>91</v>
      </c>
      <c r="C25" s="33"/>
      <c r="D25" s="33"/>
      <c r="E25" s="33"/>
      <c r="F25" s="64" t="s">
        <v>18</v>
      </c>
      <c r="G25" s="65"/>
      <c r="H25" s="65"/>
      <c r="I25" s="66"/>
      <c r="J25" s="38">
        <f>J27</f>
        <v>0</v>
      </c>
      <c r="K25" s="38">
        <f>K27</f>
        <v>0</v>
      </c>
      <c r="L25" s="38">
        <f>L27</f>
        <v>0</v>
      </c>
      <c r="M25" s="38">
        <v>0</v>
      </c>
    </row>
    <row r="26" spans="1:13" ht="15.75" customHeight="1">
      <c r="A26" s="67" t="s">
        <v>8</v>
      </c>
      <c r="B26" s="43" t="s">
        <v>92</v>
      </c>
      <c r="C26" s="43"/>
      <c r="D26" s="43"/>
      <c r="E26" s="43"/>
      <c r="F26" s="61" t="s">
        <v>0</v>
      </c>
      <c r="G26" s="62"/>
      <c r="H26" s="62"/>
      <c r="I26" s="63"/>
      <c r="J26" s="38"/>
      <c r="L26" s="47"/>
      <c r="M26" s="47">
        <v>0</v>
      </c>
    </row>
    <row r="27" spans="1:13" ht="27" customHeight="1">
      <c r="A27" s="42" t="s">
        <v>9</v>
      </c>
      <c r="B27" s="43" t="s">
        <v>123</v>
      </c>
      <c r="C27" s="43"/>
      <c r="D27" s="43"/>
      <c r="E27" s="43"/>
      <c r="F27" s="55" t="s">
        <v>19</v>
      </c>
      <c r="G27" s="56"/>
      <c r="H27" s="56"/>
      <c r="I27" s="57"/>
      <c r="J27" s="47">
        <v>0</v>
      </c>
      <c r="K27" s="47">
        <v>0</v>
      </c>
      <c r="L27" s="47">
        <v>0</v>
      </c>
      <c r="M27" s="47">
        <v>0</v>
      </c>
    </row>
    <row r="28" spans="1:13" s="76" customFormat="1" ht="38.25" customHeight="1">
      <c r="A28" s="68" t="s">
        <v>8</v>
      </c>
      <c r="B28" s="69" t="s">
        <v>93</v>
      </c>
      <c r="C28" s="70"/>
      <c r="D28" s="70"/>
      <c r="E28" s="71"/>
      <c r="F28" s="72" t="s">
        <v>20</v>
      </c>
      <c r="G28" s="73"/>
      <c r="H28" s="73"/>
      <c r="I28" s="74"/>
      <c r="J28" s="75">
        <f>J29</f>
        <v>23085.6</v>
      </c>
      <c r="K28" s="75">
        <f aca="true" t="shared" si="2" ref="K28:L31">K29</f>
        <v>0</v>
      </c>
      <c r="L28" s="75">
        <f t="shared" si="2"/>
        <v>26674.7</v>
      </c>
      <c r="M28" s="38">
        <f t="shared" si="0"/>
        <v>115.54692102436152</v>
      </c>
    </row>
    <row r="29" spans="1:13" s="76" customFormat="1" ht="86.25" customHeight="1">
      <c r="A29" s="77" t="s">
        <v>8</v>
      </c>
      <c r="B29" s="78" t="s">
        <v>94</v>
      </c>
      <c r="C29" s="79"/>
      <c r="D29" s="79"/>
      <c r="E29" s="80"/>
      <c r="F29" s="81" t="s">
        <v>21</v>
      </c>
      <c r="G29" s="45"/>
      <c r="H29" s="45"/>
      <c r="I29" s="46"/>
      <c r="J29" s="82">
        <v>23085.6</v>
      </c>
      <c r="K29" s="82">
        <f t="shared" si="2"/>
        <v>0</v>
      </c>
      <c r="L29" s="82">
        <v>26674.7</v>
      </c>
      <c r="M29" s="47">
        <f t="shared" si="0"/>
        <v>115.54692102436152</v>
      </c>
    </row>
    <row r="30" spans="1:13" s="76" customFormat="1" ht="61.5" customHeight="1" hidden="1">
      <c r="A30" s="77" t="s">
        <v>8</v>
      </c>
      <c r="B30" s="78"/>
      <c r="C30" s="79"/>
      <c r="D30" s="79"/>
      <c r="E30" s="80"/>
      <c r="F30" s="81"/>
      <c r="G30" s="45"/>
      <c r="H30" s="45"/>
      <c r="I30" s="46"/>
      <c r="J30" s="82"/>
      <c r="K30" s="82"/>
      <c r="L30" s="82"/>
      <c r="M30" s="47"/>
    </row>
    <row r="31" spans="1:13" s="76" customFormat="1" ht="89.25" customHeight="1">
      <c r="A31" s="77" t="s">
        <v>8</v>
      </c>
      <c r="B31" s="78" t="s">
        <v>95</v>
      </c>
      <c r="C31" s="79"/>
      <c r="D31" s="79"/>
      <c r="E31" s="80"/>
      <c r="F31" s="81" t="s">
        <v>124</v>
      </c>
      <c r="G31" s="45"/>
      <c r="H31" s="45"/>
      <c r="I31" s="46"/>
      <c r="J31" s="82">
        <f>J32</f>
        <v>23085.6</v>
      </c>
      <c r="K31" s="82">
        <f t="shared" si="2"/>
        <v>0</v>
      </c>
      <c r="L31" s="82">
        <f t="shared" si="2"/>
        <v>26674.7</v>
      </c>
      <c r="M31" s="47">
        <f t="shared" si="0"/>
        <v>115.54692102436152</v>
      </c>
    </row>
    <row r="32" spans="1:13" ht="53.25" customHeight="1">
      <c r="A32" s="42" t="s">
        <v>10</v>
      </c>
      <c r="B32" s="43" t="s">
        <v>96</v>
      </c>
      <c r="C32" s="43"/>
      <c r="D32" s="43"/>
      <c r="E32" s="43"/>
      <c r="F32" s="44" t="s">
        <v>22</v>
      </c>
      <c r="G32" s="45"/>
      <c r="H32" s="45"/>
      <c r="I32" s="46"/>
      <c r="J32" s="47">
        <v>23085.6</v>
      </c>
      <c r="L32" s="47">
        <v>26674.7</v>
      </c>
      <c r="M32" s="47">
        <f t="shared" si="0"/>
        <v>115.54692102436152</v>
      </c>
    </row>
    <row r="33" spans="1:13" ht="39" customHeight="1">
      <c r="A33" s="32" t="s">
        <v>8</v>
      </c>
      <c r="B33" s="69" t="s">
        <v>97</v>
      </c>
      <c r="C33" s="70"/>
      <c r="D33" s="70"/>
      <c r="E33" s="71"/>
      <c r="F33" s="69" t="s">
        <v>45</v>
      </c>
      <c r="G33" s="70"/>
      <c r="H33" s="70"/>
      <c r="I33" s="71"/>
      <c r="J33" s="38">
        <f>J34</f>
        <v>50</v>
      </c>
      <c r="K33" s="38">
        <f aca="true" t="shared" si="3" ref="K33:L35">K34</f>
        <v>0</v>
      </c>
      <c r="L33" s="38">
        <f t="shared" si="3"/>
        <v>0</v>
      </c>
      <c r="M33" s="38">
        <f t="shared" si="0"/>
        <v>0</v>
      </c>
    </row>
    <row r="34" spans="1:13" ht="27.75" customHeight="1">
      <c r="A34" s="42" t="s">
        <v>8</v>
      </c>
      <c r="B34" s="78" t="s">
        <v>98</v>
      </c>
      <c r="C34" s="79"/>
      <c r="D34" s="79"/>
      <c r="E34" s="80"/>
      <c r="F34" s="61" t="s">
        <v>51</v>
      </c>
      <c r="G34" s="62"/>
      <c r="H34" s="62"/>
      <c r="I34" s="63"/>
      <c r="J34" s="47">
        <f>J35</f>
        <v>50</v>
      </c>
      <c r="K34" s="47">
        <f t="shared" si="3"/>
        <v>0</v>
      </c>
      <c r="L34" s="47">
        <f t="shared" si="3"/>
        <v>0</v>
      </c>
      <c r="M34" s="47">
        <f t="shared" si="0"/>
        <v>0</v>
      </c>
    </row>
    <row r="35" spans="1:13" ht="57" customHeight="1">
      <c r="A35" s="42" t="s">
        <v>8</v>
      </c>
      <c r="B35" s="78" t="s">
        <v>99</v>
      </c>
      <c r="C35" s="79"/>
      <c r="D35" s="79"/>
      <c r="E35" s="80"/>
      <c r="F35" s="44" t="s">
        <v>46</v>
      </c>
      <c r="G35" s="45"/>
      <c r="H35" s="45"/>
      <c r="I35" s="46"/>
      <c r="J35" s="47">
        <f>J36</f>
        <v>50</v>
      </c>
      <c r="K35" s="47">
        <f t="shared" si="3"/>
        <v>0</v>
      </c>
      <c r="L35" s="47">
        <f t="shared" si="3"/>
        <v>0</v>
      </c>
      <c r="M35" s="47">
        <f t="shared" si="0"/>
        <v>0</v>
      </c>
    </row>
    <row r="36" spans="1:13" ht="95.25" customHeight="1">
      <c r="A36" s="42" t="s">
        <v>44</v>
      </c>
      <c r="B36" s="78" t="s">
        <v>100</v>
      </c>
      <c r="C36" s="79"/>
      <c r="D36" s="79"/>
      <c r="E36" s="83"/>
      <c r="F36" s="44" t="s">
        <v>54</v>
      </c>
      <c r="G36" s="84"/>
      <c r="H36" s="84"/>
      <c r="I36" s="85"/>
      <c r="J36" s="47">
        <v>50</v>
      </c>
      <c r="L36" s="47">
        <v>0</v>
      </c>
      <c r="M36" s="47">
        <f t="shared" si="0"/>
        <v>0</v>
      </c>
    </row>
    <row r="37" spans="1:13" ht="19.5" customHeight="1">
      <c r="A37" s="32" t="s">
        <v>8</v>
      </c>
      <c r="B37" s="33" t="s">
        <v>57</v>
      </c>
      <c r="C37" s="33"/>
      <c r="D37" s="33"/>
      <c r="E37" s="33"/>
      <c r="F37" s="86" t="s">
        <v>23</v>
      </c>
      <c r="G37" s="87"/>
      <c r="H37" s="87"/>
      <c r="I37" s="88"/>
      <c r="J37" s="38">
        <f>J38+J47+J49</f>
        <v>171.5</v>
      </c>
      <c r="K37" s="38">
        <f>K38+K47+K49</f>
        <v>0</v>
      </c>
      <c r="L37" s="38">
        <f>L38+L47+L49+L48</f>
        <v>440</v>
      </c>
      <c r="M37" s="38">
        <f t="shared" si="0"/>
        <v>256.5597667638484</v>
      </c>
    </row>
    <row r="38" spans="1:13" ht="62.25" customHeight="1">
      <c r="A38" s="42" t="s">
        <v>9</v>
      </c>
      <c r="B38" s="43" t="s">
        <v>101</v>
      </c>
      <c r="C38" s="43"/>
      <c r="D38" s="43"/>
      <c r="E38" s="43"/>
      <c r="F38" s="61" t="s">
        <v>24</v>
      </c>
      <c r="G38" s="62"/>
      <c r="H38" s="62"/>
      <c r="I38" s="63"/>
      <c r="J38" s="47">
        <v>97.5</v>
      </c>
      <c r="L38" s="47">
        <v>56</v>
      </c>
      <c r="M38" s="47">
        <f t="shared" si="0"/>
        <v>57.43589743589743</v>
      </c>
    </row>
    <row r="39" spans="1:13" ht="39" customHeight="1" hidden="1">
      <c r="A39" s="42" t="s">
        <v>8</v>
      </c>
      <c r="B39" s="78" t="s">
        <v>58</v>
      </c>
      <c r="C39" s="79"/>
      <c r="D39" s="83"/>
      <c r="E39" s="89"/>
      <c r="F39" s="44" t="s">
        <v>25</v>
      </c>
      <c r="G39" s="45"/>
      <c r="H39" s="45"/>
      <c r="I39" s="46"/>
      <c r="J39" s="47">
        <v>0</v>
      </c>
      <c r="K39" s="47">
        <v>0</v>
      </c>
      <c r="L39" s="47">
        <v>0</v>
      </c>
      <c r="M39" s="47">
        <v>0</v>
      </c>
    </row>
    <row r="40" spans="1:13" ht="66.75" customHeight="1" hidden="1">
      <c r="A40" s="42" t="s">
        <v>8</v>
      </c>
      <c r="B40" s="43" t="s">
        <v>59</v>
      </c>
      <c r="C40" s="43"/>
      <c r="D40" s="43"/>
      <c r="E40" s="43"/>
      <c r="F40" s="44" t="s">
        <v>4</v>
      </c>
      <c r="G40" s="45"/>
      <c r="H40" s="45"/>
      <c r="I40" s="46"/>
      <c r="J40" s="47">
        <v>0</v>
      </c>
      <c r="K40" s="47">
        <v>0</v>
      </c>
      <c r="L40" s="47">
        <v>0</v>
      </c>
      <c r="M40" s="47">
        <v>0</v>
      </c>
    </row>
    <row r="41" spans="1:17" ht="66.75" customHeight="1" hidden="1">
      <c r="A41" s="42" t="s">
        <v>8</v>
      </c>
      <c r="B41" s="43" t="s">
        <v>60</v>
      </c>
      <c r="C41" s="43"/>
      <c r="D41" s="43"/>
      <c r="E41" s="43"/>
      <c r="F41" s="44" t="s">
        <v>4</v>
      </c>
      <c r="G41" s="45"/>
      <c r="H41" s="45"/>
      <c r="I41" s="46"/>
      <c r="J41" s="47">
        <v>0</v>
      </c>
      <c r="K41" s="47">
        <v>0</v>
      </c>
      <c r="L41" s="47">
        <v>0</v>
      </c>
      <c r="M41" s="47">
        <v>0</v>
      </c>
      <c r="N41" s="53"/>
      <c r="O41" s="53"/>
      <c r="P41" s="53"/>
      <c r="Q41" s="53"/>
    </row>
    <row r="42" spans="1:17" ht="77.25" customHeight="1" hidden="1">
      <c r="A42" s="42" t="s">
        <v>8</v>
      </c>
      <c r="B42" s="43" t="s">
        <v>61</v>
      </c>
      <c r="C42" s="43"/>
      <c r="D42" s="43"/>
      <c r="E42" s="43"/>
      <c r="F42" s="44" t="s">
        <v>26</v>
      </c>
      <c r="G42" s="45"/>
      <c r="H42" s="45"/>
      <c r="I42" s="46"/>
      <c r="J42" s="47">
        <v>0</v>
      </c>
      <c r="K42" s="47">
        <v>0</v>
      </c>
      <c r="L42" s="47">
        <v>0</v>
      </c>
      <c r="M42" s="47">
        <v>0</v>
      </c>
      <c r="N42" s="53"/>
      <c r="O42" s="53"/>
      <c r="P42" s="53"/>
      <c r="Q42" s="53"/>
    </row>
    <row r="43" spans="1:13" ht="28.5" customHeight="1" hidden="1">
      <c r="A43" s="42" t="s">
        <v>8</v>
      </c>
      <c r="B43" s="78" t="s">
        <v>62</v>
      </c>
      <c r="C43" s="79"/>
      <c r="D43" s="83"/>
      <c r="E43" s="89"/>
      <c r="F43" s="44" t="s">
        <v>27</v>
      </c>
      <c r="G43" s="45"/>
      <c r="H43" s="45"/>
      <c r="I43" s="46"/>
      <c r="J43" s="47"/>
      <c r="L43" s="47"/>
      <c r="M43" s="47">
        <v>0</v>
      </c>
    </row>
    <row r="44" spans="1:13" ht="90.75" customHeight="1" hidden="1">
      <c r="A44" s="42" t="s">
        <v>11</v>
      </c>
      <c r="B44" s="43" t="s">
        <v>63</v>
      </c>
      <c r="C44" s="43"/>
      <c r="D44" s="43"/>
      <c r="E44" s="43"/>
      <c r="F44" s="44" t="s">
        <v>5</v>
      </c>
      <c r="G44" s="45"/>
      <c r="H44" s="45"/>
      <c r="I44" s="46"/>
      <c r="J44" s="47">
        <v>0</v>
      </c>
      <c r="K44" s="47">
        <v>0</v>
      </c>
      <c r="L44" s="47">
        <v>0</v>
      </c>
      <c r="M44" s="47">
        <v>0</v>
      </c>
    </row>
    <row r="45" spans="1:13" ht="27" customHeight="1">
      <c r="A45" s="42" t="s">
        <v>8</v>
      </c>
      <c r="B45" s="48" t="s">
        <v>64</v>
      </c>
      <c r="C45" s="49"/>
      <c r="D45" s="50"/>
      <c r="E45" s="89"/>
      <c r="F45" s="44" t="s">
        <v>28</v>
      </c>
      <c r="G45" s="45"/>
      <c r="H45" s="45"/>
      <c r="I45" s="46"/>
      <c r="J45" s="47">
        <v>74</v>
      </c>
      <c r="L45" s="47">
        <v>384</v>
      </c>
      <c r="M45" s="47">
        <v>518.9</v>
      </c>
    </row>
    <row r="46" spans="1:13" ht="81" customHeight="1">
      <c r="A46" s="42" t="s">
        <v>8</v>
      </c>
      <c r="B46" s="48" t="s">
        <v>65</v>
      </c>
      <c r="C46" s="49"/>
      <c r="D46" s="50"/>
      <c r="E46" s="89"/>
      <c r="F46" s="44" t="s">
        <v>125</v>
      </c>
      <c r="G46" s="45"/>
      <c r="H46" s="45"/>
      <c r="I46" s="46"/>
      <c r="J46" s="47">
        <v>74</v>
      </c>
      <c r="K46" s="47">
        <v>0</v>
      </c>
      <c r="L46" s="47">
        <v>384</v>
      </c>
      <c r="M46" s="47">
        <v>518.9</v>
      </c>
    </row>
    <row r="47" spans="1:13" ht="74.25" customHeight="1">
      <c r="A47" s="42" t="s">
        <v>12</v>
      </c>
      <c r="B47" s="43" t="s">
        <v>102</v>
      </c>
      <c r="C47" s="43"/>
      <c r="D47" s="43"/>
      <c r="E47" s="43"/>
      <c r="F47" s="44" t="s">
        <v>29</v>
      </c>
      <c r="G47" s="45"/>
      <c r="H47" s="45"/>
      <c r="I47" s="46"/>
      <c r="J47" s="47">
        <v>24</v>
      </c>
      <c r="L47" s="47">
        <v>330</v>
      </c>
      <c r="M47" s="47">
        <f t="shared" si="0"/>
        <v>1375</v>
      </c>
    </row>
    <row r="48" spans="1:13" ht="74.25" customHeight="1">
      <c r="A48" s="42" t="s">
        <v>12</v>
      </c>
      <c r="B48" s="43" t="s">
        <v>126</v>
      </c>
      <c r="C48" s="43"/>
      <c r="D48" s="43"/>
      <c r="E48" s="43"/>
      <c r="F48" s="44" t="s">
        <v>29</v>
      </c>
      <c r="G48" s="45"/>
      <c r="H48" s="45"/>
      <c r="I48" s="46"/>
      <c r="J48" s="47"/>
      <c r="L48" s="47">
        <v>30</v>
      </c>
      <c r="M48" s="47">
        <v>3000</v>
      </c>
    </row>
    <row r="49" spans="1:13" ht="69.75" customHeight="1">
      <c r="A49" s="42" t="s">
        <v>13</v>
      </c>
      <c r="B49" s="43" t="s">
        <v>103</v>
      </c>
      <c r="C49" s="43"/>
      <c r="D49" s="43"/>
      <c r="E49" s="43"/>
      <c r="F49" s="90" t="s">
        <v>29</v>
      </c>
      <c r="G49" s="91"/>
      <c r="H49" s="91"/>
      <c r="I49" s="92"/>
      <c r="J49" s="47">
        <v>50</v>
      </c>
      <c r="L49" s="47">
        <v>24</v>
      </c>
      <c r="M49" s="47">
        <f t="shared" si="0"/>
        <v>48</v>
      </c>
    </row>
    <row r="50" spans="1:13" ht="21" customHeight="1">
      <c r="A50" s="32" t="s">
        <v>8</v>
      </c>
      <c r="B50" s="69" t="s">
        <v>66</v>
      </c>
      <c r="C50" s="70"/>
      <c r="D50" s="70"/>
      <c r="E50" s="71"/>
      <c r="F50" s="93" t="s">
        <v>15</v>
      </c>
      <c r="G50" s="94"/>
      <c r="H50" s="94"/>
      <c r="I50" s="95"/>
      <c r="J50" s="47">
        <f>J52</f>
        <v>0</v>
      </c>
      <c r="K50" s="47">
        <f>K52</f>
        <v>0</v>
      </c>
      <c r="L50" s="47">
        <f>L52</f>
        <v>0</v>
      </c>
      <c r="M50" s="47">
        <v>0</v>
      </c>
    </row>
    <row r="51" spans="1:13" s="96" customFormat="1" ht="16.5" customHeight="1">
      <c r="A51" s="42" t="s">
        <v>8</v>
      </c>
      <c r="B51" s="78" t="s">
        <v>67</v>
      </c>
      <c r="C51" s="79"/>
      <c r="D51" s="79"/>
      <c r="E51" s="80"/>
      <c r="F51" s="61" t="s">
        <v>30</v>
      </c>
      <c r="G51" s="62"/>
      <c r="H51" s="62"/>
      <c r="I51" s="63"/>
      <c r="J51" s="47">
        <v>0</v>
      </c>
      <c r="K51" s="47">
        <v>0</v>
      </c>
      <c r="L51" s="47">
        <v>0</v>
      </c>
      <c r="M51" s="47">
        <v>0</v>
      </c>
    </row>
    <row r="52" spans="1:13" ht="51" customHeight="1">
      <c r="A52" s="42" t="s">
        <v>11</v>
      </c>
      <c r="B52" s="43" t="s">
        <v>68</v>
      </c>
      <c r="C52" s="43"/>
      <c r="D52" s="43"/>
      <c r="E52" s="43"/>
      <c r="F52" s="44" t="s">
        <v>31</v>
      </c>
      <c r="G52" s="45"/>
      <c r="H52" s="45"/>
      <c r="I52" s="46"/>
      <c r="J52" s="47">
        <v>0</v>
      </c>
      <c r="K52" s="47">
        <v>0</v>
      </c>
      <c r="L52" s="47">
        <v>0</v>
      </c>
      <c r="M52" s="47">
        <v>0</v>
      </c>
    </row>
    <row r="53" spans="1:13" ht="18.75" customHeight="1">
      <c r="A53" s="42" t="s">
        <v>8</v>
      </c>
      <c r="B53" s="78" t="s">
        <v>69</v>
      </c>
      <c r="C53" s="79"/>
      <c r="D53" s="83"/>
      <c r="E53" s="89"/>
      <c r="F53" s="61" t="s">
        <v>32</v>
      </c>
      <c r="G53" s="62"/>
      <c r="H53" s="62"/>
      <c r="I53" s="63"/>
      <c r="J53" s="47">
        <v>0</v>
      </c>
      <c r="K53" s="47">
        <v>0</v>
      </c>
      <c r="L53" s="47">
        <v>0</v>
      </c>
      <c r="M53" s="47">
        <v>0</v>
      </c>
    </row>
    <row r="54" spans="1:13" ht="51" customHeight="1">
      <c r="A54" s="42" t="s">
        <v>11</v>
      </c>
      <c r="B54" s="78" t="s">
        <v>70</v>
      </c>
      <c r="C54" s="79"/>
      <c r="D54" s="83"/>
      <c r="E54" s="89"/>
      <c r="F54" s="44" t="s">
        <v>33</v>
      </c>
      <c r="G54" s="45"/>
      <c r="H54" s="45"/>
      <c r="I54" s="46"/>
      <c r="J54" s="47">
        <v>0</v>
      </c>
      <c r="K54" s="47">
        <v>0</v>
      </c>
      <c r="L54" s="47">
        <v>0</v>
      </c>
      <c r="M54" s="47">
        <v>0</v>
      </c>
    </row>
    <row r="55" spans="1:13" ht="18.75" customHeight="1">
      <c r="A55" s="97" t="s">
        <v>8</v>
      </c>
      <c r="B55" s="33" t="s">
        <v>134</v>
      </c>
      <c r="C55" s="33"/>
      <c r="D55" s="33"/>
      <c r="E55" s="33"/>
      <c r="F55" s="86" t="s">
        <v>1</v>
      </c>
      <c r="G55" s="98"/>
      <c r="H55" s="98"/>
      <c r="I55" s="99"/>
      <c r="J55" s="38">
        <f>J56+J68</f>
        <v>7479.3</v>
      </c>
      <c r="K55" s="38">
        <f>K56+K68</f>
        <v>0</v>
      </c>
      <c r="L55" s="38">
        <f>L56+L68</f>
        <v>6852.6</v>
      </c>
      <c r="M55" s="38">
        <f t="shared" si="0"/>
        <v>91.62087361116681</v>
      </c>
    </row>
    <row r="56" spans="1:13" ht="30.75" customHeight="1">
      <c r="A56" s="100" t="s">
        <v>8</v>
      </c>
      <c r="B56" s="78" t="s">
        <v>135</v>
      </c>
      <c r="C56" s="79"/>
      <c r="D56" s="79"/>
      <c r="E56" s="101"/>
      <c r="F56" s="81" t="s">
        <v>34</v>
      </c>
      <c r="G56" s="45"/>
      <c r="H56" s="45"/>
      <c r="I56" s="46"/>
      <c r="J56" s="47">
        <v>7479.3</v>
      </c>
      <c r="K56" s="47">
        <f>K59</f>
        <v>0</v>
      </c>
      <c r="L56" s="47">
        <v>6852.6</v>
      </c>
      <c r="M56" s="47">
        <f t="shared" si="0"/>
        <v>91.62087361116681</v>
      </c>
    </row>
    <row r="57" spans="1:13" ht="30.75" customHeight="1">
      <c r="A57" s="100" t="s">
        <v>8</v>
      </c>
      <c r="B57" s="78" t="s">
        <v>127</v>
      </c>
      <c r="C57" s="79"/>
      <c r="D57" s="79"/>
      <c r="E57" s="101"/>
      <c r="F57" s="81" t="s">
        <v>128</v>
      </c>
      <c r="G57" s="45"/>
      <c r="H57" s="45"/>
      <c r="I57" s="46"/>
      <c r="J57" s="47">
        <v>4446.5</v>
      </c>
      <c r="K57" s="47">
        <f>K59+K64</f>
        <v>0</v>
      </c>
      <c r="L57" s="47">
        <v>4446.5</v>
      </c>
      <c r="M57" s="47">
        <f>(L57/J57)*100</f>
        <v>100</v>
      </c>
    </row>
    <row r="58" spans="1:13" ht="42.75" customHeight="1">
      <c r="A58" s="100" t="s">
        <v>8</v>
      </c>
      <c r="B58" s="78" t="s">
        <v>129</v>
      </c>
      <c r="C58" s="79"/>
      <c r="D58" s="79"/>
      <c r="E58" s="101"/>
      <c r="F58" s="81" t="s">
        <v>130</v>
      </c>
      <c r="G58" s="45"/>
      <c r="H58" s="45"/>
      <c r="I58" s="46"/>
      <c r="J58" s="47">
        <v>4446.5</v>
      </c>
      <c r="K58" s="47">
        <f>K60+K65</f>
        <v>0</v>
      </c>
      <c r="L58" s="47">
        <v>4446.5</v>
      </c>
      <c r="M58" s="47">
        <f>(L58/J58)*100</f>
        <v>100</v>
      </c>
    </row>
    <row r="59" spans="1:13" ht="30.75" customHeight="1">
      <c r="A59" s="100" t="s">
        <v>8</v>
      </c>
      <c r="B59" s="78" t="s">
        <v>104</v>
      </c>
      <c r="C59" s="79"/>
      <c r="D59" s="79"/>
      <c r="E59" s="101"/>
      <c r="F59" s="81" t="s">
        <v>131</v>
      </c>
      <c r="G59" s="45"/>
      <c r="H59" s="45"/>
      <c r="I59" s="46"/>
      <c r="J59" s="47">
        <v>3032.8</v>
      </c>
      <c r="K59" s="47">
        <f>K60+K65</f>
        <v>0</v>
      </c>
      <c r="L59" s="47">
        <v>2406.1</v>
      </c>
      <c r="M59" s="47">
        <f t="shared" si="0"/>
        <v>79.3359271959905</v>
      </c>
    </row>
    <row r="60" spans="1:13" ht="40.5" customHeight="1" hidden="1">
      <c r="A60" s="100" t="s">
        <v>8</v>
      </c>
      <c r="B60" s="78" t="s">
        <v>111</v>
      </c>
      <c r="C60" s="79"/>
      <c r="D60" s="79"/>
      <c r="E60" s="101"/>
      <c r="F60" s="81" t="s">
        <v>35</v>
      </c>
      <c r="G60" s="45"/>
      <c r="H60" s="45"/>
      <c r="I60" s="46"/>
      <c r="J60" s="47"/>
      <c r="K60" s="47"/>
      <c r="L60" s="47"/>
      <c r="M60" s="47"/>
    </row>
    <row r="61" spans="1:17" ht="53.25" customHeight="1">
      <c r="A61" s="100" t="s">
        <v>11</v>
      </c>
      <c r="B61" s="78" t="s">
        <v>110</v>
      </c>
      <c r="C61" s="79"/>
      <c r="D61" s="79"/>
      <c r="E61" s="101"/>
      <c r="F61" s="81" t="s">
        <v>132</v>
      </c>
      <c r="G61" s="45"/>
      <c r="H61" s="45"/>
      <c r="I61" s="46"/>
      <c r="J61" s="47">
        <v>2687.4</v>
      </c>
      <c r="K61" s="47">
        <f>K62+K64+K63</f>
        <v>0</v>
      </c>
      <c r="L61" s="47">
        <v>2060.7</v>
      </c>
      <c r="M61" s="47">
        <f t="shared" si="0"/>
        <v>76.680062513954</v>
      </c>
      <c r="N61" s="53"/>
      <c r="O61" s="53"/>
      <c r="P61" s="53"/>
      <c r="Q61" s="53"/>
    </row>
    <row r="62" spans="1:13" ht="75" customHeight="1">
      <c r="A62" s="42" t="s">
        <v>11</v>
      </c>
      <c r="B62" s="78" t="s">
        <v>109</v>
      </c>
      <c r="C62" s="79"/>
      <c r="D62" s="79"/>
      <c r="E62" s="50"/>
      <c r="F62" s="44" t="s">
        <v>36</v>
      </c>
      <c r="G62" s="45"/>
      <c r="H62" s="45"/>
      <c r="I62" s="46"/>
      <c r="J62" s="47">
        <v>791.8</v>
      </c>
      <c r="L62" s="47">
        <v>788.9</v>
      </c>
      <c r="M62" s="47">
        <f t="shared" si="0"/>
        <v>99.63374589542813</v>
      </c>
    </row>
    <row r="63" spans="1:13" ht="106.5" customHeight="1">
      <c r="A63" s="42" t="s">
        <v>11</v>
      </c>
      <c r="B63" s="78" t="s">
        <v>108</v>
      </c>
      <c r="C63" s="79"/>
      <c r="D63" s="79"/>
      <c r="E63" s="50"/>
      <c r="F63" s="44" t="s">
        <v>37</v>
      </c>
      <c r="G63" s="45"/>
      <c r="H63" s="45"/>
      <c r="I63" s="46"/>
      <c r="J63" s="102">
        <v>6</v>
      </c>
      <c r="L63" s="47">
        <v>6</v>
      </c>
      <c r="M63" s="47">
        <f t="shared" si="0"/>
        <v>100</v>
      </c>
    </row>
    <row r="64" spans="1:13" ht="77.25" customHeight="1">
      <c r="A64" s="42" t="s">
        <v>11</v>
      </c>
      <c r="B64" s="78" t="s">
        <v>107</v>
      </c>
      <c r="C64" s="79"/>
      <c r="D64" s="79"/>
      <c r="E64" s="50"/>
      <c r="F64" s="44" t="s">
        <v>38</v>
      </c>
      <c r="G64" s="45"/>
      <c r="H64" s="45"/>
      <c r="I64" s="46"/>
      <c r="J64" s="102">
        <v>1889.6</v>
      </c>
      <c r="L64" s="47">
        <v>1265.8</v>
      </c>
      <c r="M64" s="47">
        <f t="shared" si="0"/>
        <v>66.98772226926334</v>
      </c>
    </row>
    <row r="65" spans="1:13" ht="61.5" customHeight="1">
      <c r="A65" s="42" t="s">
        <v>8</v>
      </c>
      <c r="B65" s="78" t="s">
        <v>106</v>
      </c>
      <c r="C65" s="79"/>
      <c r="D65" s="79"/>
      <c r="E65" s="101"/>
      <c r="F65" s="44" t="s">
        <v>133</v>
      </c>
      <c r="G65" s="45"/>
      <c r="H65" s="45"/>
      <c r="I65" s="46"/>
      <c r="J65" s="47">
        <v>345.4</v>
      </c>
      <c r="K65" s="47">
        <f aca="true" t="shared" si="4" ref="J65:L66">K66</f>
        <v>0</v>
      </c>
      <c r="L65" s="47">
        <v>345.4</v>
      </c>
      <c r="M65" s="47">
        <f t="shared" si="0"/>
        <v>100</v>
      </c>
    </row>
    <row r="66" spans="1:13" ht="67.5" customHeight="1" hidden="1">
      <c r="A66" s="42" t="s">
        <v>11</v>
      </c>
      <c r="B66" s="78"/>
      <c r="C66" s="79"/>
      <c r="D66" s="79"/>
      <c r="E66" s="101"/>
      <c r="F66" s="44"/>
      <c r="G66" s="45"/>
      <c r="H66" s="45"/>
      <c r="I66" s="46"/>
      <c r="J66" s="47"/>
      <c r="K66" s="47"/>
      <c r="L66" s="47"/>
      <c r="M66" s="47"/>
    </row>
    <row r="67" spans="1:13" ht="56.25" customHeight="1">
      <c r="A67" s="42" t="s">
        <v>11</v>
      </c>
      <c r="B67" s="78" t="s">
        <v>105</v>
      </c>
      <c r="C67" s="79"/>
      <c r="D67" s="79"/>
      <c r="E67" s="50"/>
      <c r="F67" s="44" t="s">
        <v>53</v>
      </c>
      <c r="G67" s="45"/>
      <c r="H67" s="45"/>
      <c r="I67" s="46"/>
      <c r="J67" s="47">
        <v>345.4</v>
      </c>
      <c r="L67" s="47">
        <v>345.4</v>
      </c>
      <c r="M67" s="47">
        <f t="shared" si="0"/>
        <v>100</v>
      </c>
    </row>
    <row r="68" spans="1:13" s="104" customFormat="1" ht="17.25" customHeight="1">
      <c r="A68" s="32" t="s">
        <v>8</v>
      </c>
      <c r="B68" s="69" t="s">
        <v>71</v>
      </c>
      <c r="C68" s="70"/>
      <c r="D68" s="70"/>
      <c r="E68" s="103"/>
      <c r="F68" s="93" t="s">
        <v>39</v>
      </c>
      <c r="G68" s="94"/>
      <c r="H68" s="94"/>
      <c r="I68" s="95"/>
      <c r="J68" s="38">
        <f>J69</f>
        <v>0</v>
      </c>
      <c r="K68" s="38">
        <f>K69</f>
        <v>0</v>
      </c>
      <c r="L68" s="38">
        <f>L69</f>
        <v>0</v>
      </c>
      <c r="M68" s="38">
        <v>0</v>
      </c>
    </row>
    <row r="69" spans="1:13" ht="54.75" customHeight="1">
      <c r="A69" s="42" t="s">
        <v>11</v>
      </c>
      <c r="B69" s="43" t="s">
        <v>72</v>
      </c>
      <c r="C69" s="43"/>
      <c r="D69" s="43"/>
      <c r="E69" s="43"/>
      <c r="F69" s="55" t="s">
        <v>40</v>
      </c>
      <c r="G69" s="56"/>
      <c r="H69" s="56"/>
      <c r="I69" s="57"/>
      <c r="J69" s="47">
        <v>0</v>
      </c>
      <c r="K69" s="47">
        <v>0</v>
      </c>
      <c r="L69" s="47">
        <v>0</v>
      </c>
      <c r="M69" s="47">
        <v>0</v>
      </c>
    </row>
    <row r="70" spans="1:13" s="104" customFormat="1" ht="91.5" customHeight="1">
      <c r="A70" s="32" t="s">
        <v>8</v>
      </c>
      <c r="B70" s="69" t="s">
        <v>73</v>
      </c>
      <c r="C70" s="70"/>
      <c r="D70" s="71"/>
      <c r="E70" s="105"/>
      <c r="F70" s="106" t="s">
        <v>41</v>
      </c>
      <c r="G70" s="107"/>
      <c r="H70" s="107"/>
      <c r="I70" s="108"/>
      <c r="J70" s="38">
        <f>J71</f>
        <v>0</v>
      </c>
      <c r="K70" s="38">
        <f>K71</f>
        <v>0</v>
      </c>
      <c r="L70" s="38">
        <f>L71</f>
        <v>0</v>
      </c>
      <c r="M70" s="47">
        <v>0</v>
      </c>
    </row>
    <row r="71" spans="1:13" ht="165.75" customHeight="1">
      <c r="A71" s="42" t="s">
        <v>11</v>
      </c>
      <c r="B71" s="43" t="s">
        <v>74</v>
      </c>
      <c r="C71" s="43"/>
      <c r="D71" s="43"/>
      <c r="E71" s="43"/>
      <c r="F71" s="44" t="s">
        <v>42</v>
      </c>
      <c r="G71" s="45"/>
      <c r="H71" s="45"/>
      <c r="I71" s="46"/>
      <c r="J71" s="47">
        <v>0</v>
      </c>
      <c r="K71" s="47">
        <v>0</v>
      </c>
      <c r="L71" s="47">
        <v>0</v>
      </c>
      <c r="M71" s="47">
        <v>0</v>
      </c>
    </row>
    <row r="72" spans="1:13" ht="18.75" customHeight="1">
      <c r="A72" s="42"/>
      <c r="B72" s="109"/>
      <c r="C72" s="110"/>
      <c r="D72" s="110"/>
      <c r="E72" s="111"/>
      <c r="F72" s="39" t="s">
        <v>43</v>
      </c>
      <c r="G72" s="40"/>
      <c r="H72" s="40"/>
      <c r="I72" s="41"/>
      <c r="J72" s="38">
        <f>J9+J55</f>
        <v>40626.4</v>
      </c>
      <c r="K72" s="38">
        <f>K9+K55</f>
        <v>0</v>
      </c>
      <c r="L72" s="38">
        <f>L9+L55</f>
        <v>45903.700000000004</v>
      </c>
      <c r="M72" s="38">
        <f t="shared" si="0"/>
        <v>112.98982927357582</v>
      </c>
    </row>
    <row r="73" spans="1:10" ht="12.75">
      <c r="A73" s="112"/>
      <c r="B73" s="113"/>
      <c r="C73" s="113"/>
      <c r="D73" s="113"/>
      <c r="E73" s="113"/>
      <c r="F73" s="114"/>
      <c r="G73" s="114"/>
      <c r="H73" s="114"/>
      <c r="I73" s="114"/>
      <c r="J73" s="115"/>
    </row>
    <row r="74" ht="12.75">
      <c r="J74" s="116"/>
    </row>
    <row r="75" ht="12.75">
      <c r="J75" s="116"/>
    </row>
    <row r="76" ht="12.75">
      <c r="J76" s="116"/>
    </row>
    <row r="77" ht="12.75">
      <c r="J77" s="116"/>
    </row>
    <row r="78" ht="12.75">
      <c r="J78" s="116"/>
    </row>
    <row r="79" ht="12.75">
      <c r="J79" s="116"/>
    </row>
  </sheetData>
  <sheetProtection/>
  <mergeCells count="137">
    <mergeCell ref="B57:D57"/>
    <mergeCell ref="F57:I57"/>
    <mergeCell ref="B58:D58"/>
    <mergeCell ref="F58:I58"/>
    <mergeCell ref="B19:E19"/>
    <mergeCell ref="F19:I19"/>
    <mergeCell ref="B20:E20"/>
    <mergeCell ref="F20:I20"/>
    <mergeCell ref="B21:E21"/>
    <mergeCell ref="F21:I21"/>
    <mergeCell ref="F8:I8"/>
    <mergeCell ref="B59:D59"/>
    <mergeCell ref="F59:I59"/>
    <mergeCell ref="F12:I12"/>
    <mergeCell ref="B13:E13"/>
    <mergeCell ref="F13:I13"/>
    <mergeCell ref="B55:E55"/>
    <mergeCell ref="B46:D46"/>
    <mergeCell ref="F46:I46"/>
    <mergeCell ref="B38:E38"/>
    <mergeCell ref="B70:D70"/>
    <mergeCell ref="B66:D66"/>
    <mergeCell ref="B67:E67"/>
    <mergeCell ref="F69:I69"/>
    <mergeCell ref="B61:D61"/>
    <mergeCell ref="B56:D56"/>
    <mergeCell ref="F56:I56"/>
    <mergeCell ref="F68:I68"/>
    <mergeCell ref="F66:I66"/>
    <mergeCell ref="F67:I67"/>
    <mergeCell ref="B62:E62"/>
    <mergeCell ref="B63:E63"/>
    <mergeCell ref="F32:I32"/>
    <mergeCell ref="F33:I33"/>
    <mergeCell ref="F42:I42"/>
    <mergeCell ref="B36:E36"/>
    <mergeCell ref="F62:I62"/>
    <mergeCell ref="B37:E37"/>
    <mergeCell ref="B42:E42"/>
    <mergeCell ref="B44:E44"/>
    <mergeCell ref="F55:I55"/>
    <mergeCell ref="F60:I60"/>
    <mergeCell ref="B73:E73"/>
    <mergeCell ref="B72:E72"/>
    <mergeCell ref="F72:I72"/>
    <mergeCell ref="B64:E64"/>
    <mergeCell ref="B71:E71"/>
    <mergeCell ref="B69:E69"/>
    <mergeCell ref="F61:I61"/>
    <mergeCell ref="B60:D60"/>
    <mergeCell ref="B65:D65"/>
    <mergeCell ref="F70:I70"/>
    <mergeCell ref="F65:I65"/>
    <mergeCell ref="B68:D68"/>
    <mergeCell ref="B52:E52"/>
    <mergeCell ref="B47:E47"/>
    <mergeCell ref="B49:E49"/>
    <mergeCell ref="F63:I63"/>
    <mergeCell ref="F64:I64"/>
    <mergeCell ref="F49:I49"/>
    <mergeCell ref="B54:D54"/>
    <mergeCell ref="F44:I44"/>
    <mergeCell ref="F47:I47"/>
    <mergeCell ref="F54:I54"/>
    <mergeCell ref="B51:D51"/>
    <mergeCell ref="F51:I51"/>
    <mergeCell ref="F53:I53"/>
    <mergeCell ref="F45:I45"/>
    <mergeCell ref="B48:E48"/>
    <mergeCell ref="F48:I48"/>
    <mergeCell ref="B27:E27"/>
    <mergeCell ref="B23:E23"/>
    <mergeCell ref="B25:E25"/>
    <mergeCell ref="B28:E28"/>
    <mergeCell ref="F52:I52"/>
    <mergeCell ref="B43:D43"/>
    <mergeCell ref="B50:E50"/>
    <mergeCell ref="B45:D45"/>
    <mergeCell ref="B39:D39"/>
    <mergeCell ref="B41:E41"/>
    <mergeCell ref="B9:E9"/>
    <mergeCell ref="B16:E16"/>
    <mergeCell ref="F16:I16"/>
    <mergeCell ref="B17:E17"/>
    <mergeCell ref="F17:I17"/>
    <mergeCell ref="B53:D53"/>
    <mergeCell ref="B15:E15"/>
    <mergeCell ref="B29:D29"/>
    <mergeCell ref="B30:D30"/>
    <mergeCell ref="F27:I27"/>
    <mergeCell ref="B14:E14"/>
    <mergeCell ref="F14:I14"/>
    <mergeCell ref="A6:E7"/>
    <mergeCell ref="B10:E10"/>
    <mergeCell ref="B11:E11"/>
    <mergeCell ref="F43:I43"/>
    <mergeCell ref="B24:E24"/>
    <mergeCell ref="B12:E12"/>
    <mergeCell ref="B8:E8"/>
    <mergeCell ref="B35:D35"/>
    <mergeCell ref="F71:I71"/>
    <mergeCell ref="F9:I9"/>
    <mergeCell ref="F10:I10"/>
    <mergeCell ref="F37:I37"/>
    <mergeCell ref="F38:I38"/>
    <mergeCell ref="F40:I40"/>
    <mergeCell ref="F11:I11"/>
    <mergeCell ref="F35:I35"/>
    <mergeCell ref="F50:I50"/>
    <mergeCell ref="F39:I39"/>
    <mergeCell ref="B18:E18"/>
    <mergeCell ref="B40:E40"/>
    <mergeCell ref="F24:I24"/>
    <mergeCell ref="F34:I34"/>
    <mergeCell ref="F29:I29"/>
    <mergeCell ref="F36:I36"/>
    <mergeCell ref="F25:I25"/>
    <mergeCell ref="B26:E26"/>
    <mergeCell ref="F26:I26"/>
    <mergeCell ref="F28:I28"/>
    <mergeCell ref="F41:I41"/>
    <mergeCell ref="F30:I30"/>
    <mergeCell ref="F31:I31"/>
    <mergeCell ref="B34:D34"/>
    <mergeCell ref="B33:E33"/>
    <mergeCell ref="B32:E32"/>
    <mergeCell ref="B31:D31"/>
    <mergeCell ref="B22:E22"/>
    <mergeCell ref="F18:I18"/>
    <mergeCell ref="F22:I22"/>
    <mergeCell ref="F23:I23"/>
    <mergeCell ref="A1:M1"/>
    <mergeCell ref="A2:M2"/>
    <mergeCell ref="A3:M3"/>
    <mergeCell ref="A4:M4"/>
    <mergeCell ref="A5:M5"/>
    <mergeCell ref="F15:I15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2017-03-13T14:24:01Z</cp:lastPrinted>
  <dcterms:created xsi:type="dcterms:W3CDTF">2005-11-24T08:48:08Z</dcterms:created>
  <dcterms:modified xsi:type="dcterms:W3CDTF">2017-03-13T14:25:11Z</dcterms:modified>
  <cp:category/>
  <cp:version/>
  <cp:contentType/>
  <cp:contentStatus/>
</cp:coreProperties>
</file>