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1 кв.2024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<sst xmlns="http://schemas.openxmlformats.org/spreadsheetml/2006/main" count="161" uniqueCount="120">
  <si>
    <t>Налоги на имущество</t>
  </si>
  <si>
    <t>БЕЗВОЗМЕЗДНЫЕ ПОСТУПЛЕНИЯ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</si>
  <si>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</si>
  <si>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</si>
  <si>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</si>
  <si>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</si>
  <si>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</si>
  <si>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</si>
  <si>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</si>
  <si>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</si>
  <si>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</si>
  <si>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</si>
  <si>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</si>
  <si>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</si>
  <si>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</si>
  <si>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>806</t>
  </si>
  <si>
    <t>855</t>
  </si>
  <si>
    <t xml:space="preserve"> 2 00 00000 00 0000 000</t>
  </si>
  <si>
    <t xml:space="preserve"> 2 07 03000 03 0000 180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</si>
  <si>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</si>
  <si>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</si>
  <si>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</si>
  <si>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</si>
  <si>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</si>
  <si>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</si>
  <si>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</si>
  <si>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</si>
  <si>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</si>
  <si>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</si>
  <si>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</si>
  <si>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</si>
  <si>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</si>
  <si>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</si>
  <si>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</si>
  <si>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</si>
  <si>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</si>
  <si>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</si>
  <si>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</si>
  <si>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</si>
  <si>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</si>
  <si>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</si>
  <si>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</si>
  <si>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</si>
  <si>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</si>
  <si>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</si>
  <si>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</si>
  <si>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</si>
  <si>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</si>
  <si>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</si>
  <si>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</si>
  <si>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</si>
  <si>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</si>
  <si>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</si>
  <si>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</si>
  <si>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</si>
  <si>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</si>
  <si>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</si>
  <si>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</si>
  <si>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</si>
  <si>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</si>
  <si>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</si>
  <si>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</si>
  <si>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</si>
  <si>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</si>
  <si>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</si>
  <si>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</si>
  <si>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</si>
  <si>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</si>
  <si>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</si>
  <si>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</si>
  <si>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</si>
  <si>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</si>
  <si>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</si>
  <si>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</si>
  <si>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</si>
  <si>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</si>
  <si>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</si>
  <si>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</si>
  <si>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</si>
  <si>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</si>
  <si>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</si>
  <si>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</si>
  <si>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</si>
  <si>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</si>
  <si>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</si>
  <si>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</si>
  <si>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</si>
  <si>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</si>
  <si>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</si>
  <si>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</si>
  <si>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</si>
  <si>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</si>
  <si>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</si>
  <si>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</si>
  <si>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</si>
  <si>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</si>
  <si>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</si>
  <si>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</si>
  <si>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</si>
  <si>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</si>
  <si>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</si>
  <si>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тыс.руб.</t>
  </si>
  <si>
    <t>НАЛОГОВЫЕ  И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</si>
  <si>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</si>
  <si>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СУБСИДИЙ,СУБВЕНЦИЙ и ИНЫХ МЕЖБЮДЖЕТНЫХ ТРАНСФЕРТОВ, ИМЕЮЩИХ ЦЕЛЕВОЙ НАЗНАЧЕНИЕ, ПРОШЛЫХ ЛЕТ</t>
  </si>
  <si>
    <t>000 2 19 00000 00 0000 000</t>
  </si>
  <si>
    <t>000 2 19 00000 03 0000 000</t>
  </si>
  <si>
    <t>ВОЗВРАТ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</si>
  <si>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ВОЗВРАТ ПРОЧИХ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</si>
  <si>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000 2 19 60010 03 0000 000</t>
  </si>
  <si>
    <t>ДОХОДЫ ОТ ОКАЗАНИЯ ПЛАТНЫХ УСЛУГ  И КОМПЕНСАЦИИ ЗАТРАТ ГОСУДАРСТВА</t>
  </si>
  <si>
    <t>000 1 01 00000 00 0000 000</t>
  </si>
  <si>
    <t>Прочие доходы от  компенсации затрат государства</t>
  </si>
  <si>
    <t>внутригородского муниципального образования города федерального значения Санкт-Петербург поселок Репино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</si>
  <si>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организациях, полученных в виде дивидендов </t>
  </si>
  <si>
    <t>000 2 00 0000 00 0000 000</t>
  </si>
  <si>
    <t>000 1 00 0000 00 0000 000</t>
  </si>
  <si>
    <t>000 1 13 0000 00 0000 000</t>
  </si>
  <si>
    <t>к Постановлению МА ВМО поселок Репино № 20 от 02.04.2024 г.</t>
  </si>
  <si>
    <t>за 1 квартал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</si>
</sst>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85" fontId="3" fillId="0" borderId="0" xfId="0" applyNumberFormat="1" applyFont="1" applyAlignment="1">
      <alignment/>
    </xf>
    <xf numFmtId="18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185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F1">
      <selection activeCell="F13" sqref="F13:I13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7" width="10.25390625" style="2" customWidth="1"/>
    <col min="8" max="8" width="6.75390625" style="2" customWidth="1"/>
    <col min="9" max="9" width="16.00390625" style="2" customWidth="1"/>
    <col min="10" max="10" width="27.75390625" style="2" customWidth="1"/>
    <col min="11" max="11" width="14.00390625" style="2" customWidth="1"/>
    <col min="12" max="12" width="0.12890625" style="2" hidden="1" customWidth="1"/>
    <col min="13" max="13" width="14.375" style="2" customWidth="1"/>
    <col min="14" max="14" width="14.125" style="2" customWidth="1"/>
    <col min="15" max="16384" width="9.125" style="2" customWidth="1"/>
  </cols>
  <sheetData>
    <row r="1" spans="1:14" ht="15.7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>
      <c r="A2" s="82" t="s">
        <v>118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2" ht="3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83" t="s">
        <v>84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5" customFormat="1" ht="41.25" customHeight="1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5" customFormat="1" ht="30.75" customHeight="1">
      <c r="A6" s="83" t="s">
        <v>119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85" t="s">
        <v>101</v>
      </c>
      <c r="N7" s="85"/>
    </row>
    <row r="8" spans="1:14" ht="18" customHeight="1">
      <c r="A8" s="73" t="s">
        <v>20</v>
      </c>
      <c r="B8" s="74"/>
      <c r="C8" s="74"/>
      <c r="D8" s="74"/>
      <c r="E8" s="75"/>
      <c r="F8" s="79" t="s">
        <v>95</v>
      </c>
      <c r="G8" s="79"/>
      <c r="H8" s="79"/>
      <c r="I8" s="79"/>
      <c r="J8" s="79" t="s">
        <v>99</v>
      </c>
      <c r="K8" s="79" t="s">
        <v>96</v>
      </c>
      <c r="L8" s="34"/>
      <c r="M8" s="79" t="s">
        <v>97</v>
      </c>
      <c r="N8" s="79" t="s">
        <v>98</v>
      </c>
    </row>
    <row r="9" spans="1:14" ht="7.5" customHeight="1">
      <c r="A9" s="76"/>
      <c r="B9" s="77"/>
      <c r="C9" s="77"/>
      <c r="D9" s="77"/>
      <c r="E9" s="78"/>
      <c r="F9" s="79"/>
      <c r="G9" s="79"/>
      <c r="H9" s="79"/>
      <c r="I9" s="79"/>
      <c r="J9" s="79"/>
      <c r="K9" s="79"/>
      <c r="L9" s="34"/>
      <c r="M9" s="79"/>
      <c r="N9" s="79"/>
    </row>
    <row r="10" spans="1:14" ht="21.75" customHeight="1">
      <c r="A10" s="6" t="s">
        <v>3</v>
      </c>
      <c r="B10" s="71" t="s">
        <v>2</v>
      </c>
      <c r="C10" s="72"/>
      <c r="D10" s="72"/>
      <c r="E10" s="80"/>
      <c r="F10" s="79"/>
      <c r="G10" s="79"/>
      <c r="H10" s="79"/>
      <c r="I10" s="79"/>
      <c r="J10" s="79"/>
      <c r="K10" s="79"/>
      <c r="L10" s="34"/>
      <c r="M10" s="79"/>
      <c r="N10" s="79"/>
    </row>
    <row r="11" spans="1:14" ht="39" customHeight="1">
      <c r="A11" s="6"/>
      <c r="B11" s="71"/>
      <c r="C11" s="72"/>
      <c r="D11" s="72"/>
      <c r="E11" s="7"/>
      <c r="F11" s="66" t="s">
        <v>100</v>
      </c>
      <c r="G11" s="66"/>
      <c r="H11" s="66"/>
      <c r="I11" s="66"/>
      <c r="J11" s="35"/>
      <c r="K11" s="21">
        <f>K12+K49</f>
        <v>226906.6</v>
      </c>
      <c r="L11" s="21" t="e">
        <f>L12+L49</f>
        <v>#REF!</v>
      </c>
      <c r="M11" s="21">
        <f>M12+M49</f>
        <v>21505.8</v>
      </c>
      <c r="N11" s="10">
        <f>(M11/K11)*100</f>
        <v>9.477820389534724</v>
      </c>
    </row>
    <row r="12" spans="1:14" ht="30" customHeight="1">
      <c r="A12" s="11" t="s">
        <v>6</v>
      </c>
      <c r="B12" s="65" t="s">
        <v>4</v>
      </c>
      <c r="C12" s="65"/>
      <c r="D12" s="65"/>
      <c r="E12" s="65"/>
      <c r="F12" s="66" t="s">
        <v>102</v>
      </c>
      <c r="G12" s="66"/>
      <c r="H12" s="66"/>
      <c r="I12" s="66"/>
      <c r="J12" s="35" t="s">
        <v>116</v>
      </c>
      <c r="K12" s="10">
        <f>K13+K22+K25+K28+K33+K37</f>
        <v>2352.4</v>
      </c>
      <c r="L12" s="10">
        <f>L13+L22+L25+L28+L33+L37</f>
        <v>0</v>
      </c>
      <c r="M12" s="10">
        <f>M13+M22+M25+M28+M33+M37</f>
        <v>2133</v>
      </c>
      <c r="N12" s="10">
        <f aca="true" t="shared" si="0" ref="N12:N50">(M12/K12)*100</f>
        <v>90.67335487162048</v>
      </c>
    </row>
    <row r="13" spans="1:14" ht="155.25" customHeight="1">
      <c r="A13" s="11" t="s">
        <v>6</v>
      </c>
      <c r="B13" s="65" t="s">
        <v>5</v>
      </c>
      <c r="C13" s="65"/>
      <c r="D13" s="65"/>
      <c r="E13" s="65"/>
      <c r="F13" s="54" t="s">
        <v>114</v>
      </c>
      <c r="G13" s="54"/>
      <c r="H13" s="54"/>
      <c r="I13" s="54"/>
      <c r="J13" s="12" t="s">
        <v>111</v>
      </c>
      <c r="K13" s="10">
        <v>280</v>
      </c>
      <c r="L13" s="10">
        <f>L14+L20+L19</f>
        <v>0</v>
      </c>
      <c r="M13" s="39">
        <v>60.6</v>
      </c>
      <c r="N13" s="10">
        <f t="shared" si="0"/>
        <v>21.642857142857146</v>
      </c>
    </row>
    <row r="14" spans="1:14" ht="31.5" customHeight="1" hidden="1">
      <c r="A14" s="15" t="s">
        <v>6</v>
      </c>
      <c r="B14" s="41" t="s">
        <v>62</v>
      </c>
      <c r="C14" s="41"/>
      <c r="D14" s="41"/>
      <c r="E14" s="41"/>
      <c r="F14" s="54" t="s">
        <v>67</v>
      </c>
      <c r="G14" s="54"/>
      <c r="H14" s="54"/>
      <c r="I14" s="54"/>
      <c r="J14" s="35"/>
      <c r="K14" s="10">
        <f>K17+K15</f>
        <v>2512.1</v>
      </c>
      <c r="L14" s="10">
        <f>L17+L15</f>
        <v>0</v>
      </c>
      <c r="M14" s="39">
        <f>M17+M15</f>
        <v>1085.7</v>
      </c>
      <c r="N14" s="10">
        <f t="shared" si="0"/>
        <v>43.21882090681104</v>
      </c>
    </row>
    <row r="15" spans="1:14" ht="45" customHeight="1" hidden="1">
      <c r="A15" s="15" t="s">
        <v>6</v>
      </c>
      <c r="B15" s="67" t="s">
        <v>81</v>
      </c>
      <c r="C15" s="68"/>
      <c r="D15" s="68"/>
      <c r="E15" s="69"/>
      <c r="F15" s="54" t="s">
        <v>82</v>
      </c>
      <c r="G15" s="54"/>
      <c r="H15" s="54"/>
      <c r="I15" s="54"/>
      <c r="J15" s="35"/>
      <c r="K15" s="10">
        <f>K16</f>
        <v>1406.1</v>
      </c>
      <c r="L15" s="10">
        <f>L16</f>
        <v>0</v>
      </c>
      <c r="M15" s="39">
        <f>M16</f>
        <v>510</v>
      </c>
      <c r="N15" s="10">
        <f t="shared" si="0"/>
        <v>36.270535523789206</v>
      </c>
    </row>
    <row r="16" spans="1:14" ht="41.25" customHeight="1" hidden="1">
      <c r="A16" s="15" t="s">
        <v>7</v>
      </c>
      <c r="B16" s="67" t="s">
        <v>83</v>
      </c>
      <c r="C16" s="68"/>
      <c r="D16" s="68"/>
      <c r="E16" s="69"/>
      <c r="F16" s="54" t="s">
        <v>82</v>
      </c>
      <c r="G16" s="54"/>
      <c r="H16" s="54"/>
      <c r="I16" s="54"/>
      <c r="J16" s="35"/>
      <c r="K16" s="10">
        <v>1406.1</v>
      </c>
      <c r="L16" s="36"/>
      <c r="M16" s="39">
        <v>510</v>
      </c>
      <c r="N16" s="10">
        <f t="shared" si="0"/>
        <v>36.270535523789206</v>
      </c>
    </row>
    <row r="17" spans="1:14" ht="45" customHeight="1" hidden="1">
      <c r="A17" s="15" t="s">
        <v>6</v>
      </c>
      <c r="B17" s="67" t="s">
        <v>68</v>
      </c>
      <c r="C17" s="68"/>
      <c r="D17" s="68"/>
      <c r="E17" s="69"/>
      <c r="F17" s="54" t="s">
        <v>69</v>
      </c>
      <c r="G17" s="54"/>
      <c r="H17" s="54"/>
      <c r="I17" s="54"/>
      <c r="J17" s="35"/>
      <c r="K17" s="39">
        <f>K18</f>
        <v>1106</v>
      </c>
      <c r="L17" s="39">
        <f>L18</f>
        <v>0</v>
      </c>
      <c r="M17" s="39">
        <f>M18</f>
        <v>575.7</v>
      </c>
      <c r="N17" s="10">
        <f t="shared" si="0"/>
        <v>52.052441229656424</v>
      </c>
    </row>
    <row r="18" spans="1:14" ht="42.75" customHeight="1" hidden="1">
      <c r="A18" s="15" t="s">
        <v>7</v>
      </c>
      <c r="B18" s="67" t="s">
        <v>76</v>
      </c>
      <c r="C18" s="68"/>
      <c r="D18" s="68"/>
      <c r="E18" s="69"/>
      <c r="F18" s="54" t="s">
        <v>69</v>
      </c>
      <c r="G18" s="54"/>
      <c r="H18" s="54"/>
      <c r="I18" s="54"/>
      <c r="J18" s="35"/>
      <c r="K18" s="39">
        <v>1106</v>
      </c>
      <c r="L18" s="36"/>
      <c r="M18" s="39">
        <v>575.7</v>
      </c>
      <c r="N18" s="10">
        <f t="shared" si="0"/>
        <v>52.052441229656424</v>
      </c>
    </row>
    <row r="19" spans="1:14" ht="24.75" customHeight="1" hidden="1">
      <c r="A19" s="15" t="s">
        <v>7</v>
      </c>
      <c r="B19" s="67" t="s">
        <v>78</v>
      </c>
      <c r="C19" s="68"/>
      <c r="D19" s="68"/>
      <c r="E19" s="69"/>
      <c r="F19" s="54" t="s">
        <v>79</v>
      </c>
      <c r="G19" s="54"/>
      <c r="H19" s="54"/>
      <c r="I19" s="54"/>
      <c r="J19" s="35"/>
      <c r="K19" s="39">
        <v>718.7</v>
      </c>
      <c r="L19" s="36"/>
      <c r="M19" s="39">
        <v>313.3</v>
      </c>
      <c r="N19" s="10">
        <f t="shared" si="0"/>
        <v>43.59259774593015</v>
      </c>
    </row>
    <row r="20" spans="1:14" ht="25.5" customHeight="1" hidden="1">
      <c r="A20" s="15" t="s">
        <v>6</v>
      </c>
      <c r="B20" s="41" t="s">
        <v>71</v>
      </c>
      <c r="C20" s="41"/>
      <c r="D20" s="41"/>
      <c r="E20" s="41"/>
      <c r="F20" s="54" t="s">
        <v>70</v>
      </c>
      <c r="G20" s="54"/>
      <c r="H20" s="54"/>
      <c r="I20" s="54"/>
      <c r="J20" s="35"/>
      <c r="K20" s="39">
        <f>K21</f>
        <v>133.2</v>
      </c>
      <c r="L20" s="39">
        <f>L21</f>
        <v>0</v>
      </c>
      <c r="M20" s="39">
        <f>M21</f>
        <v>30.4</v>
      </c>
      <c r="N20" s="10">
        <f t="shared" si="0"/>
        <v>22.822822822822825</v>
      </c>
    </row>
    <row r="21" spans="1:14" ht="27" customHeight="1" hidden="1">
      <c r="A21" s="15" t="s">
        <v>7</v>
      </c>
      <c r="B21" s="41" t="s">
        <v>77</v>
      </c>
      <c r="C21" s="41"/>
      <c r="D21" s="41"/>
      <c r="E21" s="41"/>
      <c r="F21" s="54" t="s">
        <v>70</v>
      </c>
      <c r="G21" s="54"/>
      <c r="H21" s="54"/>
      <c r="I21" s="54"/>
      <c r="J21" s="35"/>
      <c r="K21" s="10">
        <v>133.2</v>
      </c>
      <c r="L21" s="36"/>
      <c r="M21" s="39">
        <v>30.4</v>
      </c>
      <c r="N21" s="10">
        <f t="shared" si="0"/>
        <v>22.822822822822825</v>
      </c>
    </row>
    <row r="22" spans="1:14" ht="15" customHeight="1" hidden="1">
      <c r="A22" s="11" t="s">
        <v>6</v>
      </c>
      <c r="B22" s="65" t="s">
        <v>8</v>
      </c>
      <c r="C22" s="65"/>
      <c r="D22" s="65"/>
      <c r="E22" s="65"/>
      <c r="F22" s="70" t="s">
        <v>72</v>
      </c>
      <c r="G22" s="70"/>
      <c r="H22" s="70"/>
      <c r="I22" s="70"/>
      <c r="J22" s="12" t="s">
        <v>85</v>
      </c>
      <c r="K22" s="10"/>
      <c r="L22" s="10">
        <f aca="true" t="shared" si="1" ref="K22:M23">L23</f>
        <v>0</v>
      </c>
      <c r="M22" s="39"/>
      <c r="N22" s="10" t="e">
        <f t="shared" si="0"/>
        <v>#DIV/0!</v>
      </c>
    </row>
    <row r="23" spans="1:14" ht="15" customHeight="1" hidden="1">
      <c r="A23" s="15" t="s">
        <v>6</v>
      </c>
      <c r="B23" s="41" t="s">
        <v>73</v>
      </c>
      <c r="C23" s="41"/>
      <c r="D23" s="41"/>
      <c r="E23" s="41"/>
      <c r="F23" s="54" t="s">
        <v>24</v>
      </c>
      <c r="G23" s="54"/>
      <c r="H23" s="54"/>
      <c r="I23" s="54"/>
      <c r="J23" s="35"/>
      <c r="K23" s="10">
        <f t="shared" si="1"/>
        <v>2045.4</v>
      </c>
      <c r="L23" s="10">
        <f t="shared" si="1"/>
        <v>0</v>
      </c>
      <c r="M23" s="39">
        <f t="shared" si="1"/>
        <v>59.1</v>
      </c>
      <c r="N23" s="10">
        <f t="shared" si="0"/>
        <v>2.889410384276914</v>
      </c>
    </row>
    <row r="24" spans="1:14" ht="0.75" customHeight="1" hidden="1">
      <c r="A24" s="15" t="s">
        <v>7</v>
      </c>
      <c r="B24" s="41" t="s">
        <v>9</v>
      </c>
      <c r="C24" s="41"/>
      <c r="D24" s="41"/>
      <c r="E24" s="41"/>
      <c r="F24" s="54" t="s">
        <v>25</v>
      </c>
      <c r="G24" s="54"/>
      <c r="H24" s="54"/>
      <c r="I24" s="54"/>
      <c r="J24" s="35"/>
      <c r="K24" s="39">
        <v>2045.4</v>
      </c>
      <c r="L24" s="36"/>
      <c r="M24" s="39">
        <v>59.1</v>
      </c>
      <c r="N24" s="10">
        <f t="shared" si="0"/>
        <v>2.889410384276914</v>
      </c>
    </row>
    <row r="25" spans="1:14" ht="49.5" customHeight="1" hidden="1">
      <c r="A25" s="11" t="s">
        <v>6</v>
      </c>
      <c r="B25" s="65" t="s">
        <v>10</v>
      </c>
      <c r="C25" s="65"/>
      <c r="D25" s="65"/>
      <c r="E25" s="65"/>
      <c r="F25" s="54" t="s">
        <v>26</v>
      </c>
      <c r="G25" s="54"/>
      <c r="H25" s="54"/>
      <c r="I25" s="54"/>
      <c r="J25" s="35" t="s">
        <v>86</v>
      </c>
      <c r="K25" s="10">
        <f>K27</f>
        <v>0</v>
      </c>
      <c r="L25" s="36"/>
      <c r="M25" s="39">
        <v>0</v>
      </c>
      <c r="N25" s="10" t="e">
        <f t="shared" si="0"/>
        <v>#DIV/0!</v>
      </c>
    </row>
    <row r="26" spans="1:14" ht="15.75" customHeight="1" hidden="1">
      <c r="A26" s="15" t="s">
        <v>7</v>
      </c>
      <c r="B26" s="41" t="s">
        <v>29</v>
      </c>
      <c r="C26" s="41"/>
      <c r="D26" s="41"/>
      <c r="E26" s="41"/>
      <c r="F26" s="54" t="s">
        <v>0</v>
      </c>
      <c r="G26" s="54"/>
      <c r="H26" s="54"/>
      <c r="I26" s="54"/>
      <c r="J26" s="35"/>
      <c r="K26" s="10"/>
      <c r="L26" s="36"/>
      <c r="M26" s="39"/>
      <c r="N26" s="10" t="e">
        <f t="shared" si="0"/>
        <v>#DIV/0!</v>
      </c>
    </row>
    <row r="27" spans="1:14" ht="27" customHeight="1" hidden="1">
      <c r="A27" s="15" t="s">
        <v>7</v>
      </c>
      <c r="B27" s="41" t="s">
        <v>28</v>
      </c>
      <c r="C27" s="41"/>
      <c r="D27" s="41"/>
      <c r="E27" s="41"/>
      <c r="F27" s="54" t="s">
        <v>27</v>
      </c>
      <c r="G27" s="54"/>
      <c r="H27" s="54"/>
      <c r="I27" s="54"/>
      <c r="J27" s="35"/>
      <c r="K27" s="10">
        <v>0</v>
      </c>
      <c r="L27" s="36"/>
      <c r="M27" s="39"/>
      <c r="N27" s="10" t="e">
        <f t="shared" si="0"/>
        <v>#DIV/0!</v>
      </c>
    </row>
    <row r="28" spans="1:14" s="22" customFormat="1" ht="66" customHeight="1" hidden="1">
      <c r="A28" s="20" t="s">
        <v>6</v>
      </c>
      <c r="B28" s="52" t="s">
        <v>31</v>
      </c>
      <c r="C28" s="53"/>
      <c r="D28" s="53"/>
      <c r="E28" s="58"/>
      <c r="F28" s="54" t="s">
        <v>30</v>
      </c>
      <c r="G28" s="54"/>
      <c r="H28" s="54"/>
      <c r="I28" s="54"/>
      <c r="J28" s="35" t="s">
        <v>87</v>
      </c>
      <c r="K28" s="21">
        <v>0</v>
      </c>
      <c r="L28" s="21">
        <f aca="true" t="shared" si="2" ref="K28:M31">L29</f>
        <v>0</v>
      </c>
      <c r="M28" s="40">
        <v>0</v>
      </c>
      <c r="N28" s="10" t="e">
        <f t="shared" si="0"/>
        <v>#DIV/0!</v>
      </c>
    </row>
    <row r="29" spans="1:14" s="22" customFormat="1" ht="86.25" customHeight="1" hidden="1">
      <c r="A29" s="23" t="s">
        <v>6</v>
      </c>
      <c r="B29" s="62" t="s">
        <v>33</v>
      </c>
      <c r="C29" s="63"/>
      <c r="D29" s="63"/>
      <c r="E29" s="24"/>
      <c r="F29" s="54" t="s">
        <v>32</v>
      </c>
      <c r="G29" s="54"/>
      <c r="H29" s="54"/>
      <c r="I29" s="54"/>
      <c r="J29" s="35"/>
      <c r="K29" s="21">
        <f t="shared" si="2"/>
        <v>20967</v>
      </c>
      <c r="L29" s="21">
        <f t="shared" si="2"/>
        <v>0</v>
      </c>
      <c r="M29" s="40">
        <f t="shared" si="2"/>
        <v>4510.2</v>
      </c>
      <c r="N29" s="10">
        <f t="shared" si="0"/>
        <v>21.510945771927314</v>
      </c>
    </row>
    <row r="30" spans="1:14" s="22" customFormat="1" ht="61.5" customHeight="1" hidden="1">
      <c r="A30" s="23" t="s">
        <v>6</v>
      </c>
      <c r="B30" s="62" t="s">
        <v>34</v>
      </c>
      <c r="C30" s="63"/>
      <c r="D30" s="63"/>
      <c r="E30" s="24"/>
      <c r="F30" s="54" t="s">
        <v>35</v>
      </c>
      <c r="G30" s="54"/>
      <c r="H30" s="54"/>
      <c r="I30" s="54"/>
      <c r="J30" s="35"/>
      <c r="K30" s="21">
        <f t="shared" si="2"/>
        <v>20967</v>
      </c>
      <c r="L30" s="21">
        <f t="shared" si="2"/>
        <v>0</v>
      </c>
      <c r="M30" s="40">
        <f t="shared" si="2"/>
        <v>4510.2</v>
      </c>
      <c r="N30" s="10">
        <f t="shared" si="0"/>
        <v>21.510945771927314</v>
      </c>
    </row>
    <row r="31" spans="1:14" s="22" customFormat="1" ht="89.25" customHeight="1" hidden="1">
      <c r="A31" s="23" t="s">
        <v>6</v>
      </c>
      <c r="B31" s="62" t="s">
        <v>74</v>
      </c>
      <c r="C31" s="63"/>
      <c r="D31" s="63"/>
      <c r="E31" s="24"/>
      <c r="F31" s="54" t="s">
        <v>36</v>
      </c>
      <c r="G31" s="54"/>
      <c r="H31" s="54"/>
      <c r="I31" s="54"/>
      <c r="J31" s="35"/>
      <c r="K31" s="21">
        <f t="shared" si="2"/>
        <v>20967</v>
      </c>
      <c r="L31" s="21">
        <f t="shared" si="2"/>
        <v>0</v>
      </c>
      <c r="M31" s="40">
        <f t="shared" si="2"/>
        <v>4510.2</v>
      </c>
      <c r="N31" s="10">
        <f t="shared" si="0"/>
        <v>21.510945771927314</v>
      </c>
    </row>
    <row r="32" spans="1:14" ht="15.75" hidden="1">
      <c r="A32" s="15" t="s">
        <v>11</v>
      </c>
      <c r="B32" s="41" t="s">
        <v>75</v>
      </c>
      <c r="C32" s="41"/>
      <c r="D32" s="41"/>
      <c r="E32" s="41"/>
      <c r="F32" s="54" t="s">
        <v>37</v>
      </c>
      <c r="G32" s="54"/>
      <c r="H32" s="54"/>
      <c r="I32" s="54"/>
      <c r="J32" s="35"/>
      <c r="K32" s="10">
        <v>20967</v>
      </c>
      <c r="L32" s="36"/>
      <c r="M32" s="39">
        <v>4510.2</v>
      </c>
      <c r="N32" s="10">
        <f t="shared" si="0"/>
        <v>21.510945771927314</v>
      </c>
    </row>
    <row r="33" spans="1:14" ht="31.5">
      <c r="A33" s="11" t="s">
        <v>6</v>
      </c>
      <c r="B33" s="52" t="s">
        <v>12</v>
      </c>
      <c r="C33" s="53"/>
      <c r="D33" s="53"/>
      <c r="E33" s="58"/>
      <c r="F33" s="66" t="s">
        <v>110</v>
      </c>
      <c r="G33" s="66"/>
      <c r="H33" s="66"/>
      <c r="I33" s="66"/>
      <c r="J33" s="35" t="s">
        <v>88</v>
      </c>
      <c r="K33" s="10">
        <f>K34</f>
        <v>2072.4</v>
      </c>
      <c r="L33" s="10">
        <f>L34</f>
        <v>0</v>
      </c>
      <c r="M33" s="10">
        <f>M34</f>
        <v>2072.4</v>
      </c>
      <c r="N33" s="10">
        <v>0</v>
      </c>
    </row>
    <row r="34" spans="1:14" ht="24.75" customHeight="1">
      <c r="A34" s="15" t="s">
        <v>6</v>
      </c>
      <c r="B34" s="62" t="s">
        <v>63</v>
      </c>
      <c r="C34" s="63"/>
      <c r="D34" s="63"/>
      <c r="E34" s="24"/>
      <c r="F34" s="54" t="s">
        <v>112</v>
      </c>
      <c r="G34" s="54"/>
      <c r="H34" s="54"/>
      <c r="I34" s="54"/>
      <c r="J34" s="35" t="s">
        <v>117</v>
      </c>
      <c r="K34" s="17">
        <f>K35</f>
        <v>2072.4</v>
      </c>
      <c r="L34" s="28"/>
      <c r="M34" s="17">
        <v>2072.4</v>
      </c>
      <c r="N34" s="17">
        <f t="shared" si="0"/>
        <v>100</v>
      </c>
    </row>
    <row r="35" spans="1:14" ht="62.25" customHeight="1" hidden="1">
      <c r="A35" s="15" t="s">
        <v>6</v>
      </c>
      <c r="B35" s="62" t="s">
        <v>65</v>
      </c>
      <c r="C35" s="63"/>
      <c r="D35" s="63"/>
      <c r="E35" s="24"/>
      <c r="F35" s="54" t="s">
        <v>64</v>
      </c>
      <c r="G35" s="54"/>
      <c r="H35" s="54"/>
      <c r="I35" s="54"/>
      <c r="J35" s="35"/>
      <c r="K35" s="17">
        <f>K36</f>
        <v>2072.4</v>
      </c>
      <c r="L35" s="28"/>
      <c r="M35" s="17"/>
      <c r="N35" s="17">
        <f t="shared" si="0"/>
        <v>0</v>
      </c>
    </row>
    <row r="36" spans="1:14" ht="134.25" customHeight="1" hidden="1">
      <c r="A36" s="15" t="s">
        <v>61</v>
      </c>
      <c r="B36" s="62" t="s">
        <v>66</v>
      </c>
      <c r="C36" s="63"/>
      <c r="D36" s="63"/>
      <c r="E36" s="64"/>
      <c r="F36" s="54" t="s">
        <v>80</v>
      </c>
      <c r="G36" s="70"/>
      <c r="H36" s="70"/>
      <c r="I36" s="70"/>
      <c r="J36" s="12"/>
      <c r="K36" s="17">
        <v>2072.4</v>
      </c>
      <c r="L36" s="28"/>
      <c r="M36" s="17">
        <v>2072.4</v>
      </c>
      <c r="N36" s="17">
        <f t="shared" si="0"/>
        <v>100</v>
      </c>
    </row>
    <row r="37" spans="1:14" ht="33.75" customHeight="1" hidden="1">
      <c r="A37" s="11" t="s">
        <v>6</v>
      </c>
      <c r="B37" s="65" t="s">
        <v>19</v>
      </c>
      <c r="C37" s="65"/>
      <c r="D37" s="65"/>
      <c r="E37" s="65"/>
      <c r="F37" s="54" t="s">
        <v>38</v>
      </c>
      <c r="G37" s="70"/>
      <c r="H37" s="70"/>
      <c r="I37" s="70"/>
      <c r="J37" s="12" t="s">
        <v>89</v>
      </c>
      <c r="K37" s="10">
        <v>0</v>
      </c>
      <c r="L37" s="10">
        <f>L38+L42+L43</f>
        <v>0</v>
      </c>
      <c r="M37" s="10">
        <v>0</v>
      </c>
      <c r="N37" s="10">
        <v>0</v>
      </c>
    </row>
    <row r="38" spans="1:14" ht="30.75" customHeight="1" hidden="1">
      <c r="A38" s="15" t="s">
        <v>7</v>
      </c>
      <c r="B38" s="41" t="s">
        <v>13</v>
      </c>
      <c r="C38" s="41"/>
      <c r="D38" s="41"/>
      <c r="E38" s="41"/>
      <c r="F38" s="54" t="s">
        <v>39</v>
      </c>
      <c r="G38" s="54"/>
      <c r="H38" s="54"/>
      <c r="I38" s="54"/>
      <c r="J38" s="35"/>
      <c r="K38" s="17"/>
      <c r="L38" s="28"/>
      <c r="M38" s="17"/>
      <c r="N38" s="17" t="e">
        <f t="shared" si="0"/>
        <v>#DIV/0!</v>
      </c>
    </row>
    <row r="39" spans="1:14" ht="15.75" hidden="1">
      <c r="A39" s="15" t="s">
        <v>6</v>
      </c>
      <c r="B39" s="62" t="s">
        <v>40</v>
      </c>
      <c r="C39" s="63"/>
      <c r="D39" s="64"/>
      <c r="E39" s="16"/>
      <c r="F39" s="54" t="s">
        <v>41</v>
      </c>
      <c r="G39" s="54"/>
      <c r="H39" s="54"/>
      <c r="I39" s="54"/>
      <c r="J39" s="35"/>
      <c r="K39" s="17"/>
      <c r="L39" s="28"/>
      <c r="M39" s="17"/>
      <c r="N39" s="17">
        <v>0</v>
      </c>
    </row>
    <row r="40" spans="1:14" ht="15.75" hidden="1">
      <c r="A40" s="15" t="s">
        <v>6</v>
      </c>
      <c r="B40" s="67" t="s">
        <v>42</v>
      </c>
      <c r="C40" s="68"/>
      <c r="D40" s="69"/>
      <c r="E40" s="16"/>
      <c r="F40" s="54" t="s">
        <v>43</v>
      </c>
      <c r="G40" s="54"/>
      <c r="H40" s="54"/>
      <c r="I40" s="54"/>
      <c r="J40" s="35"/>
      <c r="K40" s="17"/>
      <c r="L40" s="28"/>
      <c r="M40" s="17"/>
      <c r="N40" s="17">
        <v>0</v>
      </c>
    </row>
    <row r="41" spans="1:14" ht="15.75" hidden="1">
      <c r="A41" s="15" t="s">
        <v>6</v>
      </c>
      <c r="B41" s="67" t="s">
        <v>44</v>
      </c>
      <c r="C41" s="68"/>
      <c r="D41" s="69"/>
      <c r="E41" s="16"/>
      <c r="F41" s="54" t="s">
        <v>45</v>
      </c>
      <c r="G41" s="54"/>
      <c r="H41" s="54"/>
      <c r="I41" s="54"/>
      <c r="J41" s="35"/>
      <c r="K41" s="17"/>
      <c r="L41" s="28"/>
      <c r="M41" s="17"/>
      <c r="N41" s="17">
        <v>0</v>
      </c>
    </row>
    <row r="42" spans="1:14" ht="15.75" hidden="1">
      <c r="A42" s="15" t="s">
        <v>15</v>
      </c>
      <c r="B42" s="41" t="s">
        <v>46</v>
      </c>
      <c r="C42" s="41"/>
      <c r="D42" s="41"/>
      <c r="E42" s="41"/>
      <c r="F42" s="54" t="s">
        <v>47</v>
      </c>
      <c r="G42" s="54"/>
      <c r="H42" s="54"/>
      <c r="I42" s="54"/>
      <c r="J42" s="35"/>
      <c r="K42" s="17"/>
      <c r="L42" s="28"/>
      <c r="M42" s="17"/>
      <c r="N42" s="17" t="e">
        <f t="shared" si="0"/>
        <v>#DIV/0!</v>
      </c>
    </row>
    <row r="43" spans="1:14" ht="12" customHeight="1" hidden="1">
      <c r="A43" s="15" t="s">
        <v>16</v>
      </c>
      <c r="B43" s="41" t="s">
        <v>46</v>
      </c>
      <c r="C43" s="41"/>
      <c r="D43" s="41"/>
      <c r="E43" s="41"/>
      <c r="F43" s="54" t="s">
        <v>47</v>
      </c>
      <c r="G43" s="54"/>
      <c r="H43" s="54"/>
      <c r="I43" s="54"/>
      <c r="J43" s="35"/>
      <c r="K43" s="17"/>
      <c r="L43" s="28"/>
      <c r="M43" s="17"/>
      <c r="N43" s="17" t="e">
        <f t="shared" si="0"/>
        <v>#DIV/0!</v>
      </c>
    </row>
    <row r="44" spans="1:14" ht="5.25" customHeight="1" hidden="1">
      <c r="A44" s="11" t="s">
        <v>6</v>
      </c>
      <c r="B44" s="52" t="s">
        <v>21</v>
      </c>
      <c r="C44" s="53"/>
      <c r="D44" s="53"/>
      <c r="E44" s="58"/>
      <c r="F44" s="54" t="s">
        <v>22</v>
      </c>
      <c r="G44" s="54"/>
      <c r="H44" s="54"/>
      <c r="I44" s="54"/>
      <c r="J44" s="35" t="s">
        <v>90</v>
      </c>
      <c r="K44" s="10">
        <f>K46</f>
        <v>0</v>
      </c>
      <c r="L44" s="28"/>
      <c r="M44" s="10">
        <v>0</v>
      </c>
      <c r="N44" s="10">
        <v>0</v>
      </c>
    </row>
    <row r="45" spans="1:14" s="25" customFormat="1" ht="15.75" hidden="1">
      <c r="A45" s="15" t="s">
        <v>6</v>
      </c>
      <c r="B45" s="62" t="s">
        <v>48</v>
      </c>
      <c r="C45" s="63"/>
      <c r="D45" s="63"/>
      <c r="E45" s="24"/>
      <c r="F45" s="54" t="s">
        <v>49</v>
      </c>
      <c r="G45" s="54"/>
      <c r="H45" s="54"/>
      <c r="I45" s="54"/>
      <c r="J45" s="35"/>
      <c r="K45" s="10">
        <v>0</v>
      </c>
      <c r="L45" s="17"/>
      <c r="M45" s="17"/>
      <c r="N45" s="10">
        <v>0</v>
      </c>
    </row>
    <row r="46" spans="1:14" ht="15.75" hidden="1">
      <c r="A46" s="15" t="s">
        <v>14</v>
      </c>
      <c r="B46" s="41" t="s">
        <v>50</v>
      </c>
      <c r="C46" s="41"/>
      <c r="D46" s="41"/>
      <c r="E46" s="41"/>
      <c r="F46" s="54" t="s">
        <v>51</v>
      </c>
      <c r="G46" s="54"/>
      <c r="H46" s="54"/>
      <c r="I46" s="54"/>
      <c r="J46" s="35"/>
      <c r="K46" s="10">
        <v>0</v>
      </c>
      <c r="L46" s="28"/>
      <c r="M46" s="17"/>
      <c r="N46" s="10">
        <v>0</v>
      </c>
    </row>
    <row r="47" spans="1:14" ht="15.75" hidden="1">
      <c r="A47" s="15" t="s">
        <v>6</v>
      </c>
      <c r="B47" s="62" t="s">
        <v>52</v>
      </c>
      <c r="C47" s="63"/>
      <c r="D47" s="64"/>
      <c r="E47" s="16"/>
      <c r="F47" s="54" t="s">
        <v>53</v>
      </c>
      <c r="G47" s="54"/>
      <c r="H47" s="54"/>
      <c r="I47" s="54"/>
      <c r="J47" s="35"/>
      <c r="K47" s="10">
        <v>0</v>
      </c>
      <c r="L47" s="28"/>
      <c r="M47" s="17"/>
      <c r="N47" s="10">
        <v>0</v>
      </c>
    </row>
    <row r="48" spans="1:14" ht="15.75" hidden="1">
      <c r="A48" s="15" t="s">
        <v>14</v>
      </c>
      <c r="B48" s="62" t="s">
        <v>55</v>
      </c>
      <c r="C48" s="63"/>
      <c r="D48" s="64"/>
      <c r="E48" s="16"/>
      <c r="F48" s="54" t="s">
        <v>54</v>
      </c>
      <c r="G48" s="54"/>
      <c r="H48" s="54"/>
      <c r="I48" s="54"/>
      <c r="J48" s="35"/>
      <c r="K48" s="10">
        <v>0</v>
      </c>
      <c r="L48" s="28"/>
      <c r="M48" s="17"/>
      <c r="N48" s="10">
        <v>0</v>
      </c>
    </row>
    <row r="49" spans="1:14" ht="32.25" customHeight="1">
      <c r="A49" s="11" t="s">
        <v>6</v>
      </c>
      <c r="B49" s="65" t="s">
        <v>17</v>
      </c>
      <c r="C49" s="65"/>
      <c r="D49" s="65"/>
      <c r="E49" s="65"/>
      <c r="F49" s="66" t="s">
        <v>1</v>
      </c>
      <c r="G49" s="66"/>
      <c r="H49" s="66"/>
      <c r="I49" s="66"/>
      <c r="J49" s="35" t="s">
        <v>115</v>
      </c>
      <c r="K49" s="10">
        <f>K50+K51</f>
        <v>224554.2</v>
      </c>
      <c r="L49" s="10" t="e">
        <f>L50+L51</f>
        <v>#REF!</v>
      </c>
      <c r="M49" s="10">
        <f>M50</f>
        <v>19372.8</v>
      </c>
      <c r="N49" s="10">
        <f t="shared" si="0"/>
        <v>8.627226745257937</v>
      </c>
    </row>
    <row r="50" spans="1:14" ht="29.25" customHeight="1">
      <c r="A50" s="11" t="s">
        <v>6</v>
      </c>
      <c r="B50" s="52" t="s">
        <v>56</v>
      </c>
      <c r="C50" s="63"/>
      <c r="D50" s="63"/>
      <c r="E50" s="14"/>
      <c r="F50" s="54" t="s">
        <v>103</v>
      </c>
      <c r="G50" s="54"/>
      <c r="H50" s="54"/>
      <c r="I50" s="54"/>
      <c r="J50" s="35" t="s">
        <v>91</v>
      </c>
      <c r="K50" s="10">
        <v>224554.2</v>
      </c>
      <c r="L50" s="10" t="e">
        <f>#REF!</f>
        <v>#REF!</v>
      </c>
      <c r="M50" s="10">
        <v>19372.8</v>
      </c>
      <c r="N50" s="10">
        <f t="shared" si="0"/>
        <v>8.627226745257937</v>
      </c>
    </row>
    <row r="51" spans="1:14" s="27" customFormat="1" ht="31.5" hidden="1">
      <c r="A51" s="11" t="s">
        <v>6</v>
      </c>
      <c r="B51" s="52" t="s">
        <v>92</v>
      </c>
      <c r="C51" s="53"/>
      <c r="D51" s="53"/>
      <c r="E51" s="14"/>
      <c r="F51" s="54" t="s">
        <v>57</v>
      </c>
      <c r="G51" s="54"/>
      <c r="H51" s="54"/>
      <c r="I51" s="54"/>
      <c r="J51" s="35" t="s">
        <v>94</v>
      </c>
      <c r="K51" s="10">
        <f>K52</f>
        <v>0</v>
      </c>
      <c r="L51" s="36"/>
      <c r="M51" s="10">
        <v>0</v>
      </c>
      <c r="N51" s="10">
        <v>0</v>
      </c>
    </row>
    <row r="52" spans="1:14" ht="39" customHeight="1" hidden="1">
      <c r="A52" s="15" t="s">
        <v>14</v>
      </c>
      <c r="B52" s="41" t="s">
        <v>18</v>
      </c>
      <c r="C52" s="41"/>
      <c r="D52" s="41"/>
      <c r="E52" s="41"/>
      <c r="F52" s="55" t="s">
        <v>58</v>
      </c>
      <c r="G52" s="56"/>
      <c r="H52" s="56"/>
      <c r="I52" s="57"/>
      <c r="J52" s="8"/>
      <c r="K52" s="19">
        <v>0</v>
      </c>
      <c r="L52" s="9"/>
      <c r="M52" s="19"/>
      <c r="N52" s="33">
        <v>0</v>
      </c>
    </row>
    <row r="53" spans="1:14" s="27" customFormat="1" ht="31.5" hidden="1">
      <c r="A53" s="11" t="s">
        <v>6</v>
      </c>
      <c r="B53" s="52" t="s">
        <v>93</v>
      </c>
      <c r="C53" s="53"/>
      <c r="D53" s="58"/>
      <c r="E53" s="12"/>
      <c r="F53" s="59" t="s">
        <v>104</v>
      </c>
      <c r="G53" s="60"/>
      <c r="H53" s="60"/>
      <c r="I53" s="61"/>
      <c r="J53" s="13" t="s">
        <v>105</v>
      </c>
      <c r="K53" s="10">
        <f>K54</f>
        <v>0</v>
      </c>
      <c r="L53" s="26"/>
      <c r="M53" s="10">
        <v>0</v>
      </c>
      <c r="N53" s="10">
        <v>0</v>
      </c>
    </row>
    <row r="54" spans="1:14" ht="36.75" customHeight="1" hidden="1">
      <c r="A54" s="15" t="s">
        <v>14</v>
      </c>
      <c r="B54" s="41" t="s">
        <v>59</v>
      </c>
      <c r="C54" s="41"/>
      <c r="D54" s="41"/>
      <c r="E54" s="41"/>
      <c r="F54" s="42" t="s">
        <v>107</v>
      </c>
      <c r="G54" s="43"/>
      <c r="H54" s="43"/>
      <c r="I54" s="44"/>
      <c r="J54" s="13" t="s">
        <v>106</v>
      </c>
      <c r="K54" s="17">
        <v>0</v>
      </c>
      <c r="L54" s="9"/>
      <c r="M54" s="17"/>
      <c r="N54" s="17">
        <v>0</v>
      </c>
    </row>
    <row r="55" spans="1:14" ht="31.5" hidden="1">
      <c r="A55" s="15"/>
      <c r="B55" s="37"/>
      <c r="C55" s="38"/>
      <c r="D55" s="38"/>
      <c r="E55" s="18"/>
      <c r="F55" s="42" t="s">
        <v>108</v>
      </c>
      <c r="G55" s="43"/>
      <c r="H55" s="43"/>
      <c r="I55" s="44"/>
      <c r="J55" s="13" t="s">
        <v>109</v>
      </c>
      <c r="K55" s="17"/>
      <c r="L55" s="9"/>
      <c r="M55" s="17"/>
      <c r="N55" s="17"/>
    </row>
    <row r="56" spans="1:14" ht="39" customHeight="1" hidden="1">
      <c r="A56" s="15"/>
      <c r="B56" s="45"/>
      <c r="C56" s="46"/>
      <c r="D56" s="46"/>
      <c r="E56" s="47"/>
      <c r="F56" s="48" t="s">
        <v>60</v>
      </c>
      <c r="G56" s="49"/>
      <c r="H56" s="49"/>
      <c r="I56" s="50"/>
      <c r="J56" s="14"/>
      <c r="K56" s="10">
        <f>K12+K49</f>
        <v>226906.6</v>
      </c>
      <c r="L56" s="10" t="e">
        <f>L12+L49</f>
        <v>#REF!</v>
      </c>
      <c r="M56" s="10">
        <f>M12+M49+M53</f>
        <v>21505.8</v>
      </c>
      <c r="N56" s="28"/>
    </row>
    <row r="57" spans="1:11" ht="15.75">
      <c r="A57" s="29"/>
      <c r="B57" s="51"/>
      <c r="C57" s="51"/>
      <c r="D57" s="51"/>
      <c r="E57" s="51"/>
      <c r="F57" s="30"/>
      <c r="G57" s="30"/>
      <c r="H57" s="30"/>
      <c r="I57" s="30"/>
      <c r="J57" s="30"/>
      <c r="K57" s="31"/>
    </row>
    <row r="58" ht="15.75">
      <c r="K58" s="32"/>
    </row>
    <row r="59" ht="15.75">
      <c r="K59" s="32"/>
    </row>
    <row r="60" ht="15.75">
      <c r="K60" s="32"/>
    </row>
    <row r="61" ht="15.75">
      <c r="K61" s="32"/>
    </row>
    <row r="62" ht="15.75">
      <c r="K62" s="32"/>
    </row>
    <row r="63" ht="15.75">
      <c r="K63" s="32"/>
    </row>
  </sheetData>
  <sheetProtection/>
  <mergeCells count="105">
    <mergeCell ref="A1:N1"/>
    <mergeCell ref="A2:N2"/>
    <mergeCell ref="A4:N4"/>
    <mergeCell ref="A5:N5"/>
    <mergeCell ref="A6:N6"/>
    <mergeCell ref="M7:N7"/>
    <mergeCell ref="A8:E9"/>
    <mergeCell ref="F8:I10"/>
    <mergeCell ref="J8:J10"/>
    <mergeCell ref="K8:K10"/>
    <mergeCell ref="M8:M10"/>
    <mergeCell ref="N8:N10"/>
    <mergeCell ref="B10:E10"/>
    <mergeCell ref="B11:D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D29"/>
    <mergeCell ref="F29:I29"/>
    <mergeCell ref="B30:D30"/>
    <mergeCell ref="F30:I30"/>
    <mergeCell ref="B31:D31"/>
    <mergeCell ref="F31:I31"/>
    <mergeCell ref="B32:E32"/>
    <mergeCell ref="F32:I32"/>
    <mergeCell ref="B33:E33"/>
    <mergeCell ref="F33:I33"/>
    <mergeCell ref="B34:D34"/>
    <mergeCell ref="F34:I34"/>
    <mergeCell ref="B35:D35"/>
    <mergeCell ref="F35:I35"/>
    <mergeCell ref="B36:E36"/>
    <mergeCell ref="F36:I36"/>
    <mergeCell ref="B37:E37"/>
    <mergeCell ref="F37:I37"/>
    <mergeCell ref="B40:D40"/>
    <mergeCell ref="F40:I40"/>
    <mergeCell ref="B41:D41"/>
    <mergeCell ref="F41:I41"/>
    <mergeCell ref="B38:E38"/>
    <mergeCell ref="F38:I38"/>
    <mergeCell ref="B39:D39"/>
    <mergeCell ref="F39:I39"/>
    <mergeCell ref="B42:E42"/>
    <mergeCell ref="F42:I42"/>
    <mergeCell ref="B43:E43"/>
    <mergeCell ref="F43:I43"/>
    <mergeCell ref="B44:E44"/>
    <mergeCell ref="F44:I44"/>
    <mergeCell ref="B45:D45"/>
    <mergeCell ref="F45:I45"/>
    <mergeCell ref="B46:E46"/>
    <mergeCell ref="F46:I46"/>
    <mergeCell ref="B47:D47"/>
    <mergeCell ref="F47:I47"/>
    <mergeCell ref="B48:D48"/>
    <mergeCell ref="F48:I48"/>
    <mergeCell ref="B49:E49"/>
    <mergeCell ref="F49:I49"/>
    <mergeCell ref="B50:D50"/>
    <mergeCell ref="F50:I50"/>
    <mergeCell ref="B51:D51"/>
    <mergeCell ref="F51:I51"/>
    <mergeCell ref="B52:E52"/>
    <mergeCell ref="F52:I52"/>
    <mergeCell ref="B53:D53"/>
    <mergeCell ref="F53:I53"/>
    <mergeCell ref="B54:E54"/>
    <mergeCell ref="F54:I54"/>
    <mergeCell ref="F55:I55"/>
    <mergeCell ref="B56:E56"/>
    <mergeCell ref="F56:I56"/>
    <mergeCell ref="B57:E57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Репино MO</cp:lastModifiedBy>
  <cp:lastPrinted>2024-05-07T14:34:56Z</cp:lastPrinted>
  <dcterms:created xsi:type="dcterms:W3CDTF">2005-11-24T08:48:08Z</dcterms:created>
  <dcterms:modified xsi:type="dcterms:W3CDTF">2024-05-07T14:37:17Z</dcterms:modified>
  <cp:category/>
  <cp:version/>
  <cp:contentType/>
  <cp:contentStatus/>
</cp:coreProperties>
</file>