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<sst xmlns="http://schemas.openxmlformats.org/spreadsheetml/2006/main" count="94" uniqueCount="72">
  <si>
    <t>БЕЗВОЗМЕЗДНЫЕ ПОСТУПЛЕНИЯ</t>
  </si>
  <si>
    <t>Код администратора доходов</t>
  </si>
  <si>
    <t>000</t>
  </si>
  <si>
    <t>887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</si>
  <si>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</si>
  <si>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</si>
  <si>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</si>
  <si>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ДОХОДЫ БЮДЖЕТА - ВСЕГО </t>
  </si>
  <si>
    <t>867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</si>
  <si>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</si>
  <si>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000 1 00 00000 00 0000 000</t>
  </si>
  <si>
    <t>Код</t>
  </si>
  <si>
    <t>Утверждено</t>
  </si>
  <si>
    <t>Наименование источника дохода</t>
  </si>
  <si>
    <t>Исполнено</t>
  </si>
  <si>
    <t>% исполнения</t>
  </si>
  <si>
    <t>Тыс.руб.</t>
  </si>
  <si>
    <t xml:space="preserve">867 1 13 02993 03 0100 130 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</si>
  <si>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</si>
  <si>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</si>
  <si>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</si>
  <si>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</si>
  <si>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000 2 00 00000 00 0000 000</t>
  </si>
  <si>
    <t>Прочие доходы от компенсации затрат бюджетов внутригородских муниципальных образований городов федерального значения</t>
  </si>
  <si>
    <t>887 1 13 02993 03 0200 130</t>
  </si>
  <si>
    <t xml:space="preserve">000 1 13 02990 00 0000 130 </t>
  </si>
  <si>
    <t xml:space="preserve">000 1 13 02993 03 0000 130 </t>
  </si>
  <si>
    <t>887 2 02 30024 03 0100 150</t>
  </si>
  <si>
    <t>887 2 02 30024 03 0200 150</t>
  </si>
  <si>
    <t>887 2 02 30024 03 0300 150</t>
  </si>
  <si>
    <t>887 2 02 30027 03 0100 150</t>
  </si>
  <si>
    <t>887 2 02 30027 03 0200 150</t>
  </si>
  <si>
    <t>Возврат остатков субсидий, субвенций и иных межбюджетных трансфертов, имеющих целевое назначение, прошлых лет</t>
  </si>
  <si>
    <t>000 2 19 00000 03 0000 150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</si>
  <si>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</si>
  <si>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887 2 19 60010 03 0000 150</t>
  </si>
  <si>
    <t>БЕЗВОЗМЕЗДНЫЕ ПОСТУПЛЕНИЯ ОТ ДРУГИХ БЮДЖЕТОВ БЮДЖЕТНОЙ СИСТЕМЫ РОССИЙСКОЙ ФЕДЕРАЦИИ</t>
  </si>
  <si>
    <t>000 2 02 0000 00 0000 000</t>
  </si>
  <si>
    <t>ДОХОДЫ ОТ  КОМПЕНСАЦИИ ЗАТРАТ ГОСУДАРСТВА</t>
  </si>
  <si>
    <t>000 1 13 02000 00 0000 130</t>
  </si>
  <si>
    <t>НАЛОГОВЫЕ И НЕНАЛОГОВЫЕ ДОХОДЫ</t>
  </si>
  <si>
    <t>000 1 13 00000 00 0000 130</t>
  </si>
  <si>
    <t>ДОХОДЫ ОТ ОКАЗАНИЯ ПЛАТНЫХ УСЛУГ И   КОМПЕНСАЦИИ ЗАТРАТ ГОСУДАРСТВА</t>
  </si>
  <si>
    <t xml:space="preserve">000 2 02 30024 00 0000 150 </t>
  </si>
  <si>
    <t>Субвенции  местным бюджетам на выполнение передаваемых полномочий субъектов Российской Федерации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</si>
  <si>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</si>
  <si>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 xml:space="preserve">000 2 02 30027 00 0000 150 </t>
  </si>
  <si>
    <t xml:space="preserve">000 2 02 10000 00 0000 150 </t>
  </si>
  <si>
    <t xml:space="preserve">000 2 02 30024 03 0000 150 </t>
  </si>
  <si>
    <t xml:space="preserve">000 2 19 00000 00 0000 000 </t>
  </si>
  <si>
    <t>НАЛОГИ НА ПРИБЫЛЬ, ДОХОДЫ</t>
  </si>
  <si>
    <t>000 1 01 00000 00 0000 000</t>
  </si>
  <si>
    <t>182 1 01 02010 01 0000 110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</si>
  <si>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</si>
  <si>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</si>
  <si>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Средства, составляющие восстановительную стоимость зеленых насаждений 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</si>
  <si>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Дотации на выравнивание бюджетной обеспеченности</t>
  </si>
  <si>
    <t xml:space="preserve">000 2 02 15001 00 0000 150 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</si>
  <si>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</si>
  <si>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887 2 02 15001 03 0000 150 </t>
  </si>
  <si>
    <t xml:space="preserve">887 2 02 15002 03 0000 150 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</si>
  <si>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</si>
  <si>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</si>
  <si>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000 2 02 15002 00 0000 150 </t>
  </si>
  <si>
    <t xml:space="preserve">000 2 02 30000 00 0000 150 </t>
  </si>
  <si>
    <t>000 2 02 30027 03 0000 150</t>
  </si>
  <si>
    <t xml:space="preserve">НАЛОГ НА ДОХОДЫ ФИЗИЧЕСКИХ ЛИЦ </t>
  </si>
  <si>
    <t>ПРОЕКТ ОТЧЕТ ПО ПОКАЗАТЕЛЯМ ДОХОДОВ БЮДЖЕТА МУНИЦИПАЛЬНОГО ОБРАЗОВАНИЯ ГОРОДА ФЕДЕРАЛЬНОГО ЗНАЧЕНИЯ САНКТ-ПЕТЕРБУРГ поселок РЕПИНО ЗА 2021 по КОДАМ КЛАССИФИКАЦИИ ДОХОДОВ БЮДЖЕТА</t>
  </si>
  <si>
    <t>Прочие доходы от  компенсации затрат государства</t>
  </si>
  <si>
    <t>Другие виды прочих доходов от компенсации затрат бюджетов внутригородских муниципальных образований городов Санкт-Петербурга</t>
  </si>
  <si>
    <t>Субвенции бюджетам внутригородских муниципальных образований Санкт-Петербурга на вознаграждение причитающееся приемному родителю</t>
  </si>
  <si>
    <r>
      <t xml:space="preserve">Приложение № 1 </t>
    </r>
    <r>
      <rPr>
        <i/>
        <sz val="10"/>
        <rFont val="Times New Roman"/>
        <family val="1"/>
      </rPr>
      <t xml:space="preserve">к Решению МС ВМО поселок Репино № 1-1  от 24.02.2022г 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</si>
</sst>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р_."/>
    <numFmt numFmtId="181" formatCode="0.0"/>
    <numFmt numFmtId="182" formatCode="#,##0_р_."/>
    <numFmt numFmtId="183" formatCode="#,##0.00_р_."/>
    <numFmt numFmtId="184" formatCode="#,##0.0_ ;[Red]\-#,##0.0\ "/>
    <numFmt numFmtId="185" formatCode="#,##0.0"/>
  </numFmts>
  <fonts count="46">
    <font>
      <sz val="1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5" fontId="6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5" fontId="3" fillId="0" borderId="0" xfId="0" applyNumberFormat="1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justify"/>
    </xf>
    <xf numFmtId="0" fontId="6" fillId="0" borderId="14" xfId="0" applyFont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B1">
      <selection activeCell="A1" sqref="A1:M1"/>
    </sheetView>
  </sheetViews>
  <sheetFormatPr defaultColWidth="9.00390625" defaultRowHeight="12.75"/>
  <cols>
    <col min="1" max="1" width="10.00390625" style="1" hidden="1" customWidth="1"/>
    <col min="2" max="3" width="9.125" style="1" customWidth="1"/>
    <col min="4" max="4" width="8.375" style="1" customWidth="1"/>
    <col min="5" max="5" width="1.75390625" style="1" hidden="1" customWidth="1"/>
    <col min="6" max="8" width="10.25390625" style="1" customWidth="1"/>
    <col min="9" max="9" width="15.00390625" style="1" customWidth="1"/>
    <col min="10" max="10" width="13.00390625" style="25" customWidth="1"/>
    <col min="11" max="11" width="0.12890625" style="1" hidden="1" customWidth="1"/>
    <col min="12" max="12" width="12.25390625" style="1" customWidth="1"/>
    <col min="13" max="13" width="10.25390625" style="1" customWidth="1"/>
    <col min="14" max="16384" width="9.125" style="1" customWidth="1"/>
  </cols>
  <sheetData>
    <row r="1" spans="1:13" ht="13.5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2" customFormat="1" ht="57" customHeight="1">
      <c r="A3" s="76" t="s">
        <v>67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s="2" customFormat="1" ht="18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s="2" customFormat="1" ht="18.75" customHeight="1">
      <c r="A5" s="78" t="s">
        <v>16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41.25" customHeight="1">
      <c r="A6" s="3" t="s">
        <v>1</v>
      </c>
      <c r="B6" s="83" t="s">
        <v>11</v>
      </c>
      <c r="C6" s="84"/>
      <c r="D6" s="84"/>
      <c r="E6" s="85"/>
      <c r="F6" s="82" t="s">
        <v>13</v>
      </c>
      <c r="G6" s="82"/>
      <c r="H6" s="82"/>
      <c r="I6" s="82"/>
      <c r="J6" s="5" t="s">
        <v>12</v>
      </c>
      <c r="K6" s="6"/>
      <c r="L6" s="6" t="s">
        <v>14</v>
      </c>
      <c r="M6" s="4" t="s">
        <v>15</v>
      </c>
    </row>
    <row r="7" spans="1:13" ht="30" customHeight="1">
      <c r="A7" s="7" t="s">
        <v>2</v>
      </c>
      <c r="B7" s="43" t="s">
        <v>10</v>
      </c>
      <c r="C7" s="43"/>
      <c r="D7" s="43"/>
      <c r="E7" s="43"/>
      <c r="F7" s="79" t="s">
        <v>40</v>
      </c>
      <c r="G7" s="80"/>
      <c r="H7" s="80"/>
      <c r="I7" s="81"/>
      <c r="J7" s="32">
        <f>J8+J11</f>
        <v>543.3</v>
      </c>
      <c r="K7" s="32">
        <f>K8+K11</f>
        <v>0</v>
      </c>
      <c r="L7" s="32">
        <f>L8+L11</f>
        <v>551.9000000000001</v>
      </c>
      <c r="M7" s="32">
        <f>M8+M11</f>
        <v>203.53224759980617</v>
      </c>
    </row>
    <row r="8" spans="1:13" ht="25.5" customHeight="1">
      <c r="A8" s="7" t="s">
        <v>2</v>
      </c>
      <c r="B8" s="43" t="s">
        <v>51</v>
      </c>
      <c r="C8" s="43"/>
      <c r="D8" s="43"/>
      <c r="E8" s="43"/>
      <c r="F8" s="54" t="s">
        <v>50</v>
      </c>
      <c r="G8" s="55"/>
      <c r="H8" s="55"/>
      <c r="I8" s="56"/>
      <c r="J8" s="31">
        <f>J9</f>
        <v>244.5</v>
      </c>
      <c r="K8" s="31">
        <f>K9</f>
        <v>0</v>
      </c>
      <c r="L8" s="31">
        <f>L9</f>
        <v>253.3</v>
      </c>
      <c r="M8" s="31">
        <f>M9</f>
        <v>103.59918200408997</v>
      </c>
    </row>
    <row r="9" spans="1:13" ht="27" customHeight="1">
      <c r="A9" s="10" t="s">
        <v>2</v>
      </c>
      <c r="B9" s="43" t="s">
        <v>53</v>
      </c>
      <c r="C9" s="43"/>
      <c r="D9" s="43"/>
      <c r="E9" s="43"/>
      <c r="F9" s="54" t="s">
        <v>66</v>
      </c>
      <c r="G9" s="55"/>
      <c r="H9" s="55"/>
      <c r="I9" s="56"/>
      <c r="J9" s="31">
        <f>J10</f>
        <v>244.5</v>
      </c>
      <c r="K9" s="31">
        <f>K10</f>
        <v>0</v>
      </c>
      <c r="L9" s="31">
        <f>L10</f>
        <v>253.3</v>
      </c>
      <c r="M9" s="9">
        <f aca="true" t="shared" si="0" ref="M9:M16">(L9/J9)*100</f>
        <v>103.59918200408997</v>
      </c>
    </row>
    <row r="10" spans="1:18" ht="63.75" customHeight="1">
      <c r="A10" s="10" t="s">
        <v>2</v>
      </c>
      <c r="B10" s="71" t="s">
        <v>52</v>
      </c>
      <c r="C10" s="72"/>
      <c r="D10" s="72"/>
      <c r="E10" s="73"/>
      <c r="F10" s="62" t="s">
        <v>54</v>
      </c>
      <c r="G10" s="63"/>
      <c r="H10" s="63"/>
      <c r="I10" s="64"/>
      <c r="J10" s="33">
        <v>244.5</v>
      </c>
      <c r="K10" s="33"/>
      <c r="L10" s="33">
        <v>253.3</v>
      </c>
      <c r="M10" s="11">
        <f t="shared" si="0"/>
        <v>103.59918200408997</v>
      </c>
      <c r="N10" s="13"/>
      <c r="O10" s="13"/>
      <c r="P10" s="13"/>
      <c r="Q10" s="13"/>
      <c r="R10" s="13"/>
    </row>
    <row r="11" spans="1:13" ht="32.25" customHeight="1">
      <c r="A11" s="7" t="s">
        <v>2</v>
      </c>
      <c r="B11" s="49" t="s">
        <v>41</v>
      </c>
      <c r="C11" s="50"/>
      <c r="D11" s="50"/>
      <c r="E11" s="68"/>
      <c r="F11" s="54" t="s">
        <v>42</v>
      </c>
      <c r="G11" s="55"/>
      <c r="H11" s="55"/>
      <c r="I11" s="56"/>
      <c r="J11" s="31">
        <f>J12</f>
        <v>298.8</v>
      </c>
      <c r="K11" s="31">
        <f>K13</f>
        <v>0</v>
      </c>
      <c r="L11" s="31">
        <f>L12</f>
        <v>298.6</v>
      </c>
      <c r="M11" s="9">
        <f t="shared" si="0"/>
        <v>99.9330655957162</v>
      </c>
    </row>
    <row r="12" spans="1:13" ht="31.5" customHeight="1">
      <c r="A12" s="7"/>
      <c r="B12" s="49" t="s">
        <v>39</v>
      </c>
      <c r="C12" s="50"/>
      <c r="D12" s="50"/>
      <c r="E12" s="27"/>
      <c r="F12" s="40" t="s">
        <v>38</v>
      </c>
      <c r="G12" s="41"/>
      <c r="H12" s="41"/>
      <c r="I12" s="42"/>
      <c r="J12" s="31">
        <f>J13</f>
        <v>298.8</v>
      </c>
      <c r="K12" s="31"/>
      <c r="L12" s="31">
        <f>L13</f>
        <v>298.6</v>
      </c>
      <c r="M12" s="9">
        <f t="shared" si="0"/>
        <v>99.9330655957162</v>
      </c>
    </row>
    <row r="13" spans="1:13" ht="28.5" customHeight="1">
      <c r="A13" s="10" t="s">
        <v>2</v>
      </c>
      <c r="B13" s="49" t="s">
        <v>25</v>
      </c>
      <c r="C13" s="50"/>
      <c r="D13" s="50"/>
      <c r="E13" s="27"/>
      <c r="F13" s="54" t="s">
        <v>68</v>
      </c>
      <c r="G13" s="55"/>
      <c r="H13" s="55"/>
      <c r="I13" s="56"/>
      <c r="J13" s="31">
        <f>J14</f>
        <v>298.8</v>
      </c>
      <c r="K13" s="31">
        <f>K14+K16</f>
        <v>0</v>
      </c>
      <c r="L13" s="31">
        <f>L14</f>
        <v>298.6</v>
      </c>
      <c r="M13" s="9">
        <f t="shared" si="0"/>
        <v>99.9330655957162</v>
      </c>
    </row>
    <row r="14" spans="1:13" ht="36" customHeight="1">
      <c r="A14" s="10" t="s">
        <v>2</v>
      </c>
      <c r="B14" s="35" t="s">
        <v>26</v>
      </c>
      <c r="C14" s="36"/>
      <c r="D14" s="36"/>
      <c r="E14" s="15"/>
      <c r="F14" s="44" t="s">
        <v>23</v>
      </c>
      <c r="G14" s="45"/>
      <c r="H14" s="45"/>
      <c r="I14" s="46"/>
      <c r="J14" s="26">
        <f>J15+J16</f>
        <v>298.8</v>
      </c>
      <c r="K14" s="26">
        <f>K15+K16</f>
        <v>0</v>
      </c>
      <c r="L14" s="26">
        <f>L15+L16</f>
        <v>298.6</v>
      </c>
      <c r="M14" s="11">
        <f t="shared" si="0"/>
        <v>99.9330655957162</v>
      </c>
    </row>
    <row r="15" spans="1:13" ht="51" customHeight="1">
      <c r="A15" s="10" t="s">
        <v>8</v>
      </c>
      <c r="B15" s="35" t="s">
        <v>17</v>
      </c>
      <c r="C15" s="36"/>
      <c r="D15" s="36"/>
      <c r="E15" s="51"/>
      <c r="F15" s="44" t="s">
        <v>55</v>
      </c>
      <c r="G15" s="69"/>
      <c r="H15" s="69"/>
      <c r="I15" s="70"/>
      <c r="J15" s="26">
        <v>216.3</v>
      </c>
      <c r="K15" s="30"/>
      <c r="L15" s="26">
        <v>216.3</v>
      </c>
      <c r="M15" s="11">
        <f t="shared" si="0"/>
        <v>100</v>
      </c>
    </row>
    <row r="16" spans="1:13" ht="42" customHeight="1">
      <c r="A16" s="10"/>
      <c r="B16" s="35" t="s">
        <v>24</v>
      </c>
      <c r="C16" s="36"/>
      <c r="D16" s="36"/>
      <c r="E16" s="15"/>
      <c r="F16" s="44" t="s">
        <v>69</v>
      </c>
      <c r="G16" s="45"/>
      <c r="H16" s="45"/>
      <c r="I16" s="46"/>
      <c r="J16" s="26">
        <v>82.5</v>
      </c>
      <c r="K16" s="30"/>
      <c r="L16" s="26">
        <v>82.3</v>
      </c>
      <c r="M16" s="11">
        <f t="shared" si="0"/>
        <v>99.75757575757575</v>
      </c>
    </row>
    <row r="17" spans="1:18" ht="28.5" customHeight="1">
      <c r="A17" s="16" t="s">
        <v>2</v>
      </c>
      <c r="B17" s="43" t="s">
        <v>22</v>
      </c>
      <c r="C17" s="43"/>
      <c r="D17" s="43"/>
      <c r="E17" s="43"/>
      <c r="F17" s="40" t="s">
        <v>0</v>
      </c>
      <c r="G17" s="41"/>
      <c r="H17" s="41"/>
      <c r="I17" s="42"/>
      <c r="J17" s="34">
        <f>J18</f>
        <v>53952.7</v>
      </c>
      <c r="K17" s="34">
        <f>K18</f>
        <v>53952.7</v>
      </c>
      <c r="L17" s="34">
        <f>L18</f>
        <v>53365</v>
      </c>
      <c r="M17" s="9">
        <f aca="true" t="shared" si="1" ref="M17:M25">(L17/J17)*100</f>
        <v>98.91071253153225</v>
      </c>
      <c r="R17" s="28"/>
    </row>
    <row r="18" spans="1:13" ht="44.25" customHeight="1">
      <c r="A18" s="16"/>
      <c r="B18" s="52" t="s">
        <v>37</v>
      </c>
      <c r="C18" s="53"/>
      <c r="D18" s="53"/>
      <c r="E18" s="19"/>
      <c r="F18" s="40" t="s">
        <v>36</v>
      </c>
      <c r="G18" s="41"/>
      <c r="H18" s="41"/>
      <c r="I18" s="42"/>
      <c r="J18" s="34">
        <f>J19+J24</f>
        <v>53952.7</v>
      </c>
      <c r="K18" s="34">
        <f>K19+K24</f>
        <v>53952.7</v>
      </c>
      <c r="L18" s="34">
        <f>L19+L24</f>
        <v>53365</v>
      </c>
      <c r="M18" s="9">
        <f t="shared" si="1"/>
        <v>98.91071253153225</v>
      </c>
    </row>
    <row r="19" spans="1:13" ht="30.75" customHeight="1">
      <c r="A19" s="17" t="s">
        <v>2</v>
      </c>
      <c r="B19" s="49" t="s">
        <v>47</v>
      </c>
      <c r="C19" s="50"/>
      <c r="D19" s="50"/>
      <c r="E19" s="19"/>
      <c r="F19" s="37" t="s">
        <v>18</v>
      </c>
      <c r="G19" s="38"/>
      <c r="H19" s="38"/>
      <c r="I19" s="39"/>
      <c r="J19" s="34">
        <f>J20+J22</f>
        <v>50682</v>
      </c>
      <c r="K19" s="31">
        <f>K20+K22</f>
        <v>587.4</v>
      </c>
      <c r="L19" s="31">
        <f>L20+L22</f>
        <v>50095.6</v>
      </c>
      <c r="M19" s="9">
        <f t="shared" si="1"/>
        <v>98.84298172921352</v>
      </c>
    </row>
    <row r="20" spans="1:13" ht="26.25" customHeight="1">
      <c r="A20" s="17"/>
      <c r="B20" s="49" t="s">
        <v>57</v>
      </c>
      <c r="C20" s="50"/>
      <c r="D20" s="50"/>
      <c r="E20" s="19"/>
      <c r="F20" s="37" t="s">
        <v>56</v>
      </c>
      <c r="G20" s="38"/>
      <c r="H20" s="38"/>
      <c r="I20" s="39"/>
      <c r="J20" s="31">
        <f>J21</f>
        <v>50095.6</v>
      </c>
      <c r="K20" s="31"/>
      <c r="L20" s="31">
        <f>L21</f>
        <v>50095.6</v>
      </c>
      <c r="M20" s="9">
        <f t="shared" si="1"/>
        <v>100</v>
      </c>
    </row>
    <row r="21" spans="1:13" ht="37.5" customHeight="1">
      <c r="A21" s="17" t="s">
        <v>2</v>
      </c>
      <c r="B21" s="35" t="s">
        <v>59</v>
      </c>
      <c r="C21" s="36"/>
      <c r="D21" s="36"/>
      <c r="E21" s="12"/>
      <c r="F21" s="44" t="s">
        <v>58</v>
      </c>
      <c r="G21" s="45"/>
      <c r="H21" s="45"/>
      <c r="I21" s="46"/>
      <c r="J21" s="26">
        <v>50095.6</v>
      </c>
      <c r="K21" s="26">
        <f>#REF!+K30</f>
        <v>0</v>
      </c>
      <c r="L21" s="26">
        <v>50095.6</v>
      </c>
      <c r="M21" s="11">
        <f t="shared" si="1"/>
        <v>100</v>
      </c>
    </row>
    <row r="22" spans="1:13" ht="37.5" customHeight="1">
      <c r="A22" s="17"/>
      <c r="B22" s="35" t="s">
        <v>63</v>
      </c>
      <c r="C22" s="36"/>
      <c r="D22" s="36"/>
      <c r="E22" s="12"/>
      <c r="F22" s="44" t="s">
        <v>61</v>
      </c>
      <c r="G22" s="45"/>
      <c r="H22" s="45"/>
      <c r="I22" s="46"/>
      <c r="J22" s="26">
        <f>J23</f>
        <v>586.4</v>
      </c>
      <c r="K22" s="26">
        <f>K23</f>
        <v>587.4</v>
      </c>
      <c r="L22" s="26">
        <f>L23</f>
        <v>0</v>
      </c>
      <c r="M22" s="11">
        <f t="shared" si="1"/>
        <v>0</v>
      </c>
    </row>
    <row r="23" spans="1:13" ht="37.5" customHeight="1">
      <c r="A23" s="17"/>
      <c r="B23" s="35" t="s">
        <v>60</v>
      </c>
      <c r="C23" s="36"/>
      <c r="D23" s="36"/>
      <c r="E23" s="12"/>
      <c r="F23" s="44" t="s">
        <v>62</v>
      </c>
      <c r="G23" s="45"/>
      <c r="H23" s="45"/>
      <c r="I23" s="46"/>
      <c r="J23" s="26">
        <v>586.4</v>
      </c>
      <c r="K23" s="26">
        <v>587.4</v>
      </c>
      <c r="L23" s="26">
        <v>0</v>
      </c>
      <c r="M23" s="11">
        <f t="shared" si="1"/>
        <v>0</v>
      </c>
    </row>
    <row r="24" spans="1:13" ht="34.5" customHeight="1">
      <c r="A24" s="17" t="s">
        <v>2</v>
      </c>
      <c r="B24" s="49" t="s">
        <v>64</v>
      </c>
      <c r="C24" s="50"/>
      <c r="D24" s="50"/>
      <c r="E24" s="19"/>
      <c r="F24" s="37" t="s">
        <v>19</v>
      </c>
      <c r="G24" s="38"/>
      <c r="H24" s="38"/>
      <c r="I24" s="39"/>
      <c r="J24" s="31">
        <f>J25+J30</f>
        <v>3270.7</v>
      </c>
      <c r="K24" s="31">
        <f>#REF!+K30</f>
        <v>0</v>
      </c>
      <c r="L24" s="31">
        <f>L25+L30</f>
        <v>3269.4</v>
      </c>
      <c r="M24" s="9">
        <f t="shared" si="1"/>
        <v>99.96025315681659</v>
      </c>
    </row>
    <row r="25" spans="1:17" ht="40.5" customHeight="1">
      <c r="A25" s="17" t="s">
        <v>3</v>
      </c>
      <c r="B25" s="49" t="s">
        <v>43</v>
      </c>
      <c r="C25" s="50"/>
      <c r="D25" s="50"/>
      <c r="E25" s="19"/>
      <c r="F25" s="37" t="s">
        <v>44</v>
      </c>
      <c r="G25" s="38"/>
      <c r="H25" s="38"/>
      <c r="I25" s="39"/>
      <c r="J25" s="31">
        <f>J27+J28+J29</f>
        <v>2601.1</v>
      </c>
      <c r="K25" s="31">
        <f>K27+K29+K28</f>
        <v>0</v>
      </c>
      <c r="L25" s="31">
        <f>L27+L28+L29</f>
        <v>2599.8</v>
      </c>
      <c r="M25" s="9">
        <f t="shared" si="1"/>
        <v>99.95002114490025</v>
      </c>
      <c r="N25" s="14"/>
      <c r="O25" s="14"/>
      <c r="P25" s="14"/>
      <c r="Q25" s="14"/>
    </row>
    <row r="26" spans="1:17" ht="53.25" customHeight="1">
      <c r="A26" s="17"/>
      <c r="B26" s="35" t="s">
        <v>48</v>
      </c>
      <c r="C26" s="36"/>
      <c r="D26" s="36"/>
      <c r="E26" s="12"/>
      <c r="F26" s="44" t="s">
        <v>20</v>
      </c>
      <c r="G26" s="45"/>
      <c r="H26" s="45"/>
      <c r="I26" s="46"/>
      <c r="J26" s="26">
        <f>J25</f>
        <v>2601.1</v>
      </c>
      <c r="K26" s="26">
        <f>K25</f>
        <v>0</v>
      </c>
      <c r="L26" s="26">
        <f>L25</f>
        <v>2599.8</v>
      </c>
      <c r="M26" s="11">
        <f>M25</f>
        <v>99.95002114490025</v>
      </c>
      <c r="N26" s="14"/>
      <c r="O26" s="14"/>
      <c r="P26" s="14"/>
      <c r="Q26" s="14"/>
    </row>
    <row r="27" spans="1:13" ht="63" customHeight="1">
      <c r="A27" s="10" t="s">
        <v>3</v>
      </c>
      <c r="B27" s="35" t="s">
        <v>27</v>
      </c>
      <c r="C27" s="36"/>
      <c r="D27" s="36"/>
      <c r="E27" s="47"/>
      <c r="F27" s="44" t="s">
        <v>4</v>
      </c>
      <c r="G27" s="45"/>
      <c r="H27" s="45"/>
      <c r="I27" s="46"/>
      <c r="J27" s="11">
        <v>900.4</v>
      </c>
      <c r="L27" s="11">
        <v>899.2</v>
      </c>
      <c r="M27" s="11">
        <f>(L27/J27)*100</f>
        <v>99.86672589960018</v>
      </c>
    </row>
    <row r="28" spans="1:13" ht="96" customHeight="1">
      <c r="A28" s="10" t="s">
        <v>3</v>
      </c>
      <c r="B28" s="35" t="s">
        <v>28</v>
      </c>
      <c r="C28" s="36"/>
      <c r="D28" s="36"/>
      <c r="E28" s="47"/>
      <c r="F28" s="44" t="s">
        <v>5</v>
      </c>
      <c r="G28" s="45"/>
      <c r="H28" s="45"/>
      <c r="I28" s="46"/>
      <c r="J28" s="18">
        <v>7.8</v>
      </c>
      <c r="L28" s="11">
        <v>7.8</v>
      </c>
      <c r="M28" s="11">
        <f>(L28/J28)*100</f>
        <v>100</v>
      </c>
    </row>
    <row r="29" spans="1:13" ht="67.5" customHeight="1">
      <c r="A29" s="10" t="s">
        <v>3</v>
      </c>
      <c r="B29" s="35" t="s">
        <v>29</v>
      </c>
      <c r="C29" s="36"/>
      <c r="D29" s="36"/>
      <c r="E29" s="47"/>
      <c r="F29" s="44" t="s">
        <v>6</v>
      </c>
      <c r="G29" s="45"/>
      <c r="H29" s="45"/>
      <c r="I29" s="46"/>
      <c r="J29" s="29">
        <v>1692.9</v>
      </c>
      <c r="K29" s="30"/>
      <c r="L29" s="26">
        <v>1692.8</v>
      </c>
      <c r="M29" s="11">
        <f>(L29/J29)*100</f>
        <v>99.99409297654911</v>
      </c>
    </row>
    <row r="30" spans="1:13" ht="47.25" customHeight="1">
      <c r="A30" s="10" t="s">
        <v>2</v>
      </c>
      <c r="B30" s="49" t="s">
        <v>46</v>
      </c>
      <c r="C30" s="50"/>
      <c r="D30" s="50"/>
      <c r="E30" s="19"/>
      <c r="F30" s="37" t="s">
        <v>45</v>
      </c>
      <c r="G30" s="38"/>
      <c r="H30" s="38"/>
      <c r="I30" s="39"/>
      <c r="J30" s="9">
        <f>J32+J33</f>
        <v>669.6</v>
      </c>
      <c r="K30" s="9">
        <f>K31</f>
        <v>0</v>
      </c>
      <c r="L30" s="9">
        <f>L32+L33</f>
        <v>669.6</v>
      </c>
      <c r="M30" s="9">
        <f>(L30/J30)*100</f>
        <v>100</v>
      </c>
    </row>
    <row r="31" spans="1:13" ht="67.5" customHeight="1">
      <c r="A31" s="10" t="s">
        <v>3</v>
      </c>
      <c r="B31" s="35" t="s">
        <v>65</v>
      </c>
      <c r="C31" s="36"/>
      <c r="D31" s="36"/>
      <c r="E31" s="12"/>
      <c r="F31" s="44" t="s">
        <v>21</v>
      </c>
      <c r="G31" s="45"/>
      <c r="H31" s="45"/>
      <c r="I31" s="46"/>
      <c r="J31" s="11">
        <f>J30</f>
        <v>669.6</v>
      </c>
      <c r="K31" s="11">
        <f>K30</f>
        <v>670.7</v>
      </c>
      <c r="L31" s="11">
        <f>L30</f>
        <v>669.6</v>
      </c>
      <c r="M31" s="11">
        <f>M30</f>
        <v>100</v>
      </c>
    </row>
    <row r="32" spans="1:13" ht="43.5" customHeight="1">
      <c r="A32" s="10" t="s">
        <v>3</v>
      </c>
      <c r="B32" s="35" t="s">
        <v>30</v>
      </c>
      <c r="C32" s="36"/>
      <c r="D32" s="36"/>
      <c r="E32" s="47"/>
      <c r="F32" s="44" t="s">
        <v>9</v>
      </c>
      <c r="G32" s="45"/>
      <c r="H32" s="45"/>
      <c r="I32" s="46"/>
      <c r="J32" s="11">
        <v>479.2</v>
      </c>
      <c r="L32" s="11">
        <v>479.2</v>
      </c>
      <c r="M32" s="11">
        <f>(L32/J32)*100</f>
        <v>100</v>
      </c>
    </row>
    <row r="33" spans="1:13" ht="42" customHeight="1">
      <c r="A33" s="10" t="s">
        <v>3</v>
      </c>
      <c r="B33" s="35" t="s">
        <v>31</v>
      </c>
      <c r="C33" s="36"/>
      <c r="D33" s="36"/>
      <c r="E33" s="47"/>
      <c r="F33" s="44" t="s">
        <v>70</v>
      </c>
      <c r="G33" s="45"/>
      <c r="H33" s="45"/>
      <c r="I33" s="46"/>
      <c r="J33" s="11">
        <v>190.4</v>
      </c>
      <c r="L33" s="11">
        <v>190.4</v>
      </c>
      <c r="M33" s="11">
        <f>(L33/J33)*100</f>
        <v>100</v>
      </c>
    </row>
    <row r="34" spans="1:13" s="20" customFormat="1" ht="38.25" customHeight="1" hidden="1">
      <c r="A34" s="7" t="s">
        <v>2</v>
      </c>
      <c r="B34" s="49" t="s">
        <v>49</v>
      </c>
      <c r="C34" s="50"/>
      <c r="D34" s="50"/>
      <c r="E34" s="19"/>
      <c r="F34" s="54" t="s">
        <v>32</v>
      </c>
      <c r="G34" s="55"/>
      <c r="H34" s="55"/>
      <c r="I34" s="56"/>
      <c r="J34" s="9">
        <f>J35</f>
        <v>0</v>
      </c>
      <c r="K34" s="9">
        <f>K35</f>
        <v>0</v>
      </c>
      <c r="L34" s="9">
        <f>L35</f>
        <v>0</v>
      </c>
      <c r="M34" s="9">
        <v>0</v>
      </c>
    </row>
    <row r="35" spans="1:13" ht="60.75" customHeight="1" hidden="1">
      <c r="A35" s="10" t="s">
        <v>3</v>
      </c>
      <c r="B35" s="48" t="s">
        <v>33</v>
      </c>
      <c r="C35" s="48"/>
      <c r="D35" s="48"/>
      <c r="E35" s="48"/>
      <c r="F35" s="62" t="s">
        <v>34</v>
      </c>
      <c r="G35" s="63"/>
      <c r="H35" s="63"/>
      <c r="I35" s="64"/>
      <c r="J35" s="11">
        <v>0</v>
      </c>
      <c r="K35" s="11">
        <v>0</v>
      </c>
      <c r="L35" s="11">
        <f>L36</f>
        <v>0</v>
      </c>
      <c r="M35" s="11">
        <v>0</v>
      </c>
    </row>
    <row r="36" spans="1:13" s="20" customFormat="1" ht="63" customHeight="1" hidden="1">
      <c r="A36" s="7" t="s">
        <v>2</v>
      </c>
      <c r="B36" s="35" t="s">
        <v>35</v>
      </c>
      <c r="C36" s="36"/>
      <c r="D36" s="51"/>
      <c r="E36" s="8"/>
      <c r="F36" s="62" t="s">
        <v>34</v>
      </c>
      <c r="G36" s="63"/>
      <c r="H36" s="63"/>
      <c r="I36" s="64"/>
      <c r="J36" s="11">
        <f>J37</f>
        <v>0</v>
      </c>
      <c r="K36" s="11">
        <f>K37</f>
        <v>0</v>
      </c>
      <c r="L36" s="11"/>
      <c r="M36" s="11">
        <v>0</v>
      </c>
    </row>
    <row r="37" spans="1:13" ht="12.75" hidden="1">
      <c r="A37" s="10" t="s">
        <v>3</v>
      </c>
      <c r="B37" s="48"/>
      <c r="C37" s="48"/>
      <c r="D37" s="48"/>
      <c r="E37" s="48"/>
      <c r="F37" s="65"/>
      <c r="G37" s="66"/>
      <c r="H37" s="66"/>
      <c r="I37" s="67"/>
      <c r="J37" s="11">
        <v>0</v>
      </c>
      <c r="K37" s="11">
        <v>0</v>
      </c>
      <c r="L37" s="11">
        <v>0</v>
      </c>
      <c r="M37" s="11">
        <v>0</v>
      </c>
    </row>
    <row r="38" spans="1:13" ht="18.75" customHeight="1">
      <c r="A38" s="10"/>
      <c r="B38" s="52"/>
      <c r="C38" s="53"/>
      <c r="D38" s="53"/>
      <c r="E38" s="58"/>
      <c r="F38" s="59" t="s">
        <v>7</v>
      </c>
      <c r="G38" s="60"/>
      <c r="H38" s="60"/>
      <c r="I38" s="61"/>
      <c r="J38" s="9">
        <f>J7+J17+J34</f>
        <v>54496</v>
      </c>
      <c r="K38" s="9" t="e">
        <f>K7+K17+K34</f>
        <v>#REF!</v>
      </c>
      <c r="L38" s="9">
        <f>L7+L17+L34</f>
        <v>53916.9</v>
      </c>
      <c r="M38" s="9">
        <f>(L38/J38)*100</f>
        <v>98.93735320023488</v>
      </c>
    </row>
    <row r="39" spans="1:10" ht="12.75">
      <c r="A39" s="21"/>
      <c r="B39" s="57"/>
      <c r="C39" s="57"/>
      <c r="D39" s="57"/>
      <c r="E39" s="57"/>
      <c r="F39" s="22"/>
      <c r="G39" s="22"/>
      <c r="H39" s="22"/>
      <c r="I39" s="22"/>
      <c r="J39" s="23"/>
    </row>
    <row r="40" ht="12.75">
      <c r="J40" s="24"/>
    </row>
    <row r="41" spans="10:12" ht="12.75">
      <c r="J41" s="24"/>
      <c r="L41" s="25"/>
    </row>
    <row r="42" ht="12.75">
      <c r="J42" s="24"/>
    </row>
    <row r="43" ht="12.75">
      <c r="J43" s="24"/>
    </row>
    <row r="44" ht="12.75">
      <c r="J44" s="24"/>
    </row>
    <row r="45" ht="12.75">
      <c r="J45" s="24"/>
    </row>
  </sheetData>
  <sheetProtection/>
  <mergeCells count="72">
    <mergeCell ref="B8:E8"/>
    <mergeCell ref="A1:M1"/>
    <mergeCell ref="A2:M2"/>
    <mergeCell ref="A3:M3"/>
    <mergeCell ref="A4:M4"/>
    <mergeCell ref="A5:M5"/>
    <mergeCell ref="F7:I7"/>
    <mergeCell ref="F6:I6"/>
    <mergeCell ref="B6:E6"/>
    <mergeCell ref="F10:I10"/>
    <mergeCell ref="B7:E7"/>
    <mergeCell ref="F9:I9"/>
    <mergeCell ref="F14:I14"/>
    <mergeCell ref="F11:I11"/>
    <mergeCell ref="F13:I13"/>
    <mergeCell ref="B14:D14"/>
    <mergeCell ref="B9:E9"/>
    <mergeCell ref="F8:I8"/>
    <mergeCell ref="B10:E10"/>
    <mergeCell ref="B13:D13"/>
    <mergeCell ref="B15:E15"/>
    <mergeCell ref="B11:E11"/>
    <mergeCell ref="F23:I23"/>
    <mergeCell ref="F12:I12"/>
    <mergeCell ref="F15:I15"/>
    <mergeCell ref="F16:I16"/>
    <mergeCell ref="B12:D12"/>
    <mergeCell ref="B23:D23"/>
    <mergeCell ref="B19:D19"/>
    <mergeCell ref="B29:E29"/>
    <mergeCell ref="B37:E37"/>
    <mergeCell ref="B31:D31"/>
    <mergeCell ref="B32:E32"/>
    <mergeCell ref="F35:I35"/>
    <mergeCell ref="F37:I37"/>
    <mergeCell ref="F36:I36"/>
    <mergeCell ref="B34:D34"/>
    <mergeCell ref="F34:I34"/>
    <mergeCell ref="F31:I31"/>
    <mergeCell ref="F32:I32"/>
    <mergeCell ref="B33:E33"/>
    <mergeCell ref="B39:E39"/>
    <mergeCell ref="B38:E38"/>
    <mergeCell ref="F38:I38"/>
    <mergeCell ref="B36:D36"/>
    <mergeCell ref="B24:D24"/>
    <mergeCell ref="B18:D18"/>
    <mergeCell ref="B20:D20"/>
    <mergeCell ref="F20:I20"/>
    <mergeCell ref="F21:I21"/>
    <mergeCell ref="F27:I27"/>
    <mergeCell ref="B25:D25"/>
    <mergeCell ref="F24:I24"/>
    <mergeCell ref="B27:E27"/>
    <mergeCell ref="B28:E28"/>
    <mergeCell ref="F25:I25"/>
    <mergeCell ref="B35:E35"/>
    <mergeCell ref="F33:I33"/>
    <mergeCell ref="B30:D30"/>
    <mergeCell ref="B26:D26"/>
    <mergeCell ref="F26:I26"/>
    <mergeCell ref="F28:I28"/>
    <mergeCell ref="F29:I29"/>
    <mergeCell ref="F30:I30"/>
    <mergeCell ref="B16:D16"/>
    <mergeCell ref="F19:I19"/>
    <mergeCell ref="B21:D21"/>
    <mergeCell ref="F18:I18"/>
    <mergeCell ref="B17:E17"/>
    <mergeCell ref="F22:I22"/>
    <mergeCell ref="F17:I17"/>
    <mergeCell ref="B22:D22"/>
  </mergeCells>
  <printOptions/>
  <pageMargins left="0.3937007874015748" right="0" top="0.1968503937007874" bottom="0.3937007874015748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2022-02-24T11:22:25Z</cp:lastPrinted>
  <dcterms:created xsi:type="dcterms:W3CDTF">2005-11-24T08:48:08Z</dcterms:created>
  <dcterms:modified xsi:type="dcterms:W3CDTF">2022-03-04T10:57:36Z</dcterms:modified>
  <cp:category/>
  <cp:version/>
  <cp:contentType/>
  <cp:contentStatus/>
</cp:coreProperties>
</file>