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429729F-B6E7-4429-9761-B110D84D1A13}" xr6:coauthVersionLast="45" xr6:coauthVersionMax="45" xr10:uidLastSave="{00000000-0000-0000-0000-000000000000}"/>
  <bookViews>
    <workbookView xWindow="768" yWindow="768" windowWidth="17232" windowHeight="8652" tabRatio="500"/>
  </bookViews>
  <sheets>
    <sheet name="2025 2 чтение" sheetId="8" r:id="rId1"/>
    <sheet name="2025 1 чтение" sheetId="7" r:id="rId2"/>
    <sheet name="Лист2" sheetId="3" r:id="rId3"/>
    <sheet name="Лист3" sheetId="4" r:id="rId4"/>
  </sheets>
  <definedNames>
    <definedName name="_xlnm.Print_Area" localSheetId="1">'2025 1 чтение'!$A$1:$I$80</definedName>
    <definedName name="_xlnm.Print_Area" localSheetId="0">'2025 2 чтение'!$A$1:$I$80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7" i="8" l="1"/>
  <c r="G60" i="8"/>
  <c r="G78" i="8"/>
  <c r="I75" i="8"/>
  <c r="H75" i="8"/>
  <c r="G75" i="8"/>
  <c r="I72" i="8"/>
  <c r="H72" i="8"/>
  <c r="G72" i="8"/>
  <c r="I71" i="8"/>
  <c r="H71" i="8"/>
  <c r="G71" i="8"/>
  <c r="I67" i="8"/>
  <c r="I66" i="8"/>
  <c r="I65" i="8"/>
  <c r="H67" i="8"/>
  <c r="H66" i="8"/>
  <c r="H65" i="8"/>
  <c r="G67" i="8"/>
  <c r="G66" i="8"/>
  <c r="G65" i="8"/>
  <c r="I63" i="8"/>
  <c r="I62" i="8"/>
  <c r="H63" i="8"/>
  <c r="H62" i="8"/>
  <c r="G63" i="8"/>
  <c r="G62" i="8"/>
  <c r="I58" i="8"/>
  <c r="I57" i="8"/>
  <c r="I56" i="8"/>
  <c r="H58" i="8"/>
  <c r="H57" i="8"/>
  <c r="H56" i="8"/>
  <c r="G58" i="8"/>
  <c r="G56" i="8"/>
  <c r="I50" i="8"/>
  <c r="H50" i="8"/>
  <c r="G50" i="8"/>
  <c r="I46" i="8"/>
  <c r="H46" i="8"/>
  <c r="G46" i="8"/>
  <c r="G41" i="8"/>
  <c r="I40" i="8"/>
  <c r="H40" i="8"/>
  <c r="H10" i="8"/>
  <c r="G40" i="8"/>
  <c r="I36" i="8"/>
  <c r="H36" i="8"/>
  <c r="G36" i="8"/>
  <c r="G33" i="8"/>
  <c r="G32" i="8"/>
  <c r="G31" i="8"/>
  <c r="I31" i="8"/>
  <c r="H31" i="8"/>
  <c r="G28" i="8"/>
  <c r="G26" i="8"/>
  <c r="G25" i="8"/>
  <c r="G23" i="8"/>
  <c r="G21" i="8"/>
  <c r="G18" i="8"/>
  <c r="G15" i="8"/>
  <c r="G14" i="8"/>
  <c r="G10" i="8"/>
  <c r="G16" i="8"/>
  <c r="I12" i="8"/>
  <c r="I11" i="8"/>
  <c r="H12" i="8"/>
  <c r="G12" i="8"/>
  <c r="H11" i="8"/>
  <c r="G11" i="8"/>
  <c r="I85" i="7"/>
  <c r="H85" i="7"/>
  <c r="I84" i="7"/>
  <c r="H84" i="7"/>
  <c r="I58" i="7"/>
  <c r="I57" i="7"/>
  <c r="G58" i="7"/>
  <c r="G57" i="7"/>
  <c r="H63" i="7"/>
  <c r="H62" i="7"/>
  <c r="I63" i="7"/>
  <c r="I62" i="7"/>
  <c r="G63" i="7"/>
  <c r="G62" i="7"/>
  <c r="H12" i="7"/>
  <c r="H11" i="7"/>
  <c r="H10" i="7"/>
  <c r="I12" i="7"/>
  <c r="I11" i="7"/>
  <c r="I10" i="7"/>
  <c r="G12" i="7"/>
  <c r="G11" i="7"/>
  <c r="G10" i="7"/>
  <c r="G78" i="7"/>
  <c r="I75" i="7"/>
  <c r="H75" i="7"/>
  <c r="G75" i="7"/>
  <c r="I72" i="7"/>
  <c r="I71" i="7"/>
  <c r="H72" i="7"/>
  <c r="H71" i="7"/>
  <c r="G72" i="7"/>
  <c r="G71" i="7"/>
  <c r="I67" i="7"/>
  <c r="I66" i="7"/>
  <c r="I65" i="7"/>
  <c r="I56" i="7"/>
  <c r="I55" i="7"/>
  <c r="I80" i="7"/>
  <c r="H67" i="7"/>
  <c r="H66" i="7"/>
  <c r="H65" i="7"/>
  <c r="H56" i="7"/>
  <c r="H55" i="7"/>
  <c r="H80" i="7"/>
  <c r="G67" i="7"/>
  <c r="G66" i="7"/>
  <c r="H58" i="7"/>
  <c r="H57" i="7"/>
  <c r="I50" i="7"/>
  <c r="H50" i="7"/>
  <c r="G50" i="7"/>
  <c r="I46" i="7"/>
  <c r="I40" i="7"/>
  <c r="H46" i="7"/>
  <c r="H40" i="7"/>
  <c r="G46" i="7"/>
  <c r="G41" i="7"/>
  <c r="G40" i="7"/>
  <c r="I36" i="7"/>
  <c r="H36" i="7"/>
  <c r="G36" i="7"/>
  <c r="G33" i="7"/>
  <c r="G32" i="7"/>
  <c r="G31" i="7"/>
  <c r="I31" i="7"/>
  <c r="H31" i="7"/>
  <c r="G28" i="7"/>
  <c r="G26" i="7"/>
  <c r="G25" i="7"/>
  <c r="G23" i="7"/>
  <c r="G21" i="7"/>
  <c r="G18" i="7"/>
  <c r="G16" i="7"/>
  <c r="G15" i="7"/>
  <c r="G14" i="7"/>
  <c r="G65" i="7"/>
  <c r="G56" i="7"/>
  <c r="G55" i="7"/>
  <c r="G80" i="7"/>
  <c r="I10" i="8"/>
  <c r="G55" i="8"/>
  <c r="G80" i="8"/>
  <c r="H55" i="8"/>
  <c r="H80" i="8"/>
  <c r="H84" i="8"/>
  <c r="I84" i="8"/>
  <c r="I55" i="8"/>
  <c r="I80" i="8"/>
  <c r="H85" i="8"/>
  <c r="I85" i="8"/>
</calcChain>
</file>

<file path=xl/sharedStrings.xml><?xml version="1.0" encoding="utf-8"?>
<sst xmlns="http://schemas.openxmlformats.org/spreadsheetml/2006/main" count="445" uniqueCount="153">
  <si>
    <t>Приложение № 1</t>
  </si>
  <si>
    <t>Доходы местного бюджета</t>
  </si>
  <si>
    <t>Наименование источника доходов</t>
  </si>
  <si>
    <t>Код администратора доходов</t>
  </si>
  <si>
    <t>Код источника доходов</t>
  </si>
  <si>
    <t>000</t>
  </si>
  <si>
    <t xml:space="preserve"> 1 00 00000 00 0000 000</t>
  </si>
  <si>
    <t>НАЛОГОВЫЕ И НЕНАЛОГОВЫЕ ДОХОДЫ</t>
  </si>
  <si>
    <t>НАЛОГИ НА ПРИБЫЛЬ, ДОХОДЫ</t>
  </si>
  <si>
    <t>182</t>
  </si>
  <si>
    <t>1 01 02010 01 0000 110</t>
  </si>
  <si>
    <t xml:space="preserve"> 1 05 00000 00 0000 000</t>
  </si>
  <si>
    <t>НАЛОГИ НА СОВОКУПНЫЙ ДОХОД</t>
  </si>
  <si>
    <t xml:space="preserve"> 1 05 01000 00 0000 110</t>
  </si>
  <si>
    <t>Налог, взимаемый в связи с применением упрощенной системы налогообложения</t>
  </si>
  <si>
    <t xml:space="preserve"> 1 05 01010 01 0000 110 </t>
  </si>
  <si>
    <t>Налог, взимаемый с налогоплательщиков, выбравших в качестве объекта налогообложения доходы</t>
  </si>
  <si>
    <t xml:space="preserve"> 1 05 01011 01 0000 110 </t>
  </si>
  <si>
    <t xml:space="preserve"> 1 05 01020 01 0000 110 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</si>
  <si>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</si>
  <si>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 xml:space="preserve"> 1 05 01021 01 0000 110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</si>
  <si>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</si>
  <si>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1 05 01050 01 0000 110 </t>
  </si>
  <si>
    <t>Минимальный налог, зачисляемый в бюджеты субъектов Российской Федерации</t>
  </si>
  <si>
    <t xml:space="preserve"> 1 05 02000 02 0000 110</t>
  </si>
  <si>
    <t>Единый налог на вмененный доход для отдельных видов деятельности</t>
  </si>
  <si>
    <t xml:space="preserve"> 1 05 02010 02 0000 110</t>
  </si>
  <si>
    <t>1 05 04000 02 0000 110</t>
  </si>
  <si>
    <t>Налог, взимаемый в связи с применением патентной системы налогообложения</t>
  </si>
  <si>
    <t>1 05 04030 02 0000 110</t>
  </si>
  <si>
    <t>Налог, взимаемый в связи с применением патентной системы налогообложения, зачисляемый в бюджеты городов федерального значения</t>
  </si>
  <si>
    <t xml:space="preserve"> 1 06 00000 00 0000 000</t>
  </si>
  <si>
    <t>НАЛОГИ НА ИМУЩЕСТВО</t>
  </si>
  <si>
    <t xml:space="preserve"> 1 06 01000 00 0000 110</t>
  </si>
  <si>
    <t>Налог на имущество физических лиц</t>
  </si>
  <si>
    <t xml:space="preserve"> 1 06 01010 03 0000 110</t>
  </si>
  <si>
    <t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значеня</t>
  </si>
  <si>
    <t xml:space="preserve"> 1 09 00000 00 0000 000</t>
  </si>
  <si>
    <t>ЗАДОЛЖЕННОСТЬ И ПЕРЕРАСЧЕТЫ ПО ОТМЕНЕННЫМ НАЛОГАМ, СБОРАМ И ИНЫМ ОБЯЗАТЕЛЬНЫМ ПЛАТЕЖАМ</t>
  </si>
  <si>
    <t xml:space="preserve"> 1 09 04000 00 0000 110 </t>
  </si>
  <si>
    <t>Налоги на имущество</t>
  </si>
  <si>
    <t xml:space="preserve"> 1 09 04040 01 0000 110 </t>
  </si>
  <si>
    <t>Налог с имущества, переходящего в порядке наследования или дарения</t>
  </si>
  <si>
    <t xml:space="preserve"> 1 11 00000 00 0000 000 </t>
  </si>
  <si>
    <t>ДОХОДЫ ОТ ИСПОЛЬЗОВАНИЯ ИМУЩЕСТВА, НАХОДЯЩЕГОСЯ В ГОСУДАРСТВЕННОЙ И МУНИЦИПАЛЬНОЙ СОБСТВЕННОСТИ</t>
  </si>
  <si>
    <t xml:space="preserve"> 1 11 05000 00 0000 120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</si>
  <si>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</si>
  <si>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</si>
  <si>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</si>
  <si>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1 11 05011 00 0000 120 </t>
  </si>
  <si>
    <t>830</t>
  </si>
  <si>
    <t xml:space="preserve"> 1 11 05011 02 0100 120</t>
  </si>
  <si>
    <t>Арендная плата и поступления от продажи права на заключение договоров аренды земельных участков, за исключением земельных участков, предоставленных на инвестиционных условиях, подлежащие зачислению в бюджеты внутригородских муниципальных образований</t>
  </si>
  <si>
    <t>1 13 00000 00 0000 000</t>
  </si>
  <si>
    <t>ДОХОДЫ ОТ ОКАЗАНИЯ ПЛАТНЫХ УСЛУГ И КОМПЕНСАЦИИ ЗАТРАТ ГОСУДАРСТВА</t>
  </si>
  <si>
    <t xml:space="preserve"> 1 13 02990 00 0000 130 </t>
  </si>
  <si>
    <t>Прочие доходы от  компенсации затарат государства</t>
  </si>
  <si>
    <t xml:space="preserve"> 1 13 02993 03 0000 130 </t>
  </si>
  <si>
    <t>Прочие доходы от компенсации затрат бюджетов внутригородских муниципальных образований городов федерального значения</t>
  </si>
  <si>
    <t>867</t>
  </si>
  <si>
    <t xml:space="preserve"> 1 13 02993 03 0100 130 </t>
  </si>
  <si>
    <t xml:space="preserve"> 1 16 00000 00 0000 000</t>
  </si>
  <si>
    <t>ШТРАФЫ, САНКЦИИ, ВОЗМЕЩЕНИЕ УЩЕРБА</t>
  </si>
  <si>
    <t xml:space="preserve">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</si>
  <si>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</si>
  <si>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1 16 02010 02 0000 140 </t>
  </si>
  <si>
    <t>Административные штраф,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</si>
  <si>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806</t>
  </si>
  <si>
    <t xml:space="preserve"> 1 16 02010 02 0100 140 </t>
  </si>
  <si>
    <t xml:space="preserve">Штрафы, предусмотренные статьями 12 – 37-1, 44 Закона Санкт-Петербурга от 12.05.2010 № 273-70 </t>
  </si>
  <si>
    <t>824</t>
  </si>
  <si>
    <t>1 16 02010 02 0100 140</t>
  </si>
  <si>
    <t>855</t>
  </si>
  <si>
    <t>1 16 10000 00 0000 140</t>
  </si>
  <si>
    <t>Платежи в целях возмещения причиненного ущерба (убытков)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</si>
  <si>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</si>
  <si>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</si>
  <si>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</si>
  <si>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2019 года, подлежащие зачислению в бюджет муниципального образования по нормативам, действовавшим в 2019 году</t>
  </si>
  <si>
    <t>1 16 10123 01 0031 140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</si>
  <si>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до 1 января 2020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платежей в случае принятия решения финансовым органом муниципального образования о раздельном учете задолженности) </t>
  </si>
  <si>
    <t>1 17 00000 00 0000 000</t>
  </si>
  <si>
    <t>ПРОЧИЕ НЕНАЛОГОВЫЕ ДОХОДЫ</t>
  </si>
  <si>
    <t xml:space="preserve"> 1 17 01000 00 0000 180 </t>
  </si>
  <si>
    <t>Невыясненные поступления</t>
  </si>
  <si>
    <t>887</t>
  </si>
  <si>
    <t xml:space="preserve"> 1 17 01030 03 0000 180 </t>
  </si>
  <si>
    <t>Невыясненные поступления, зачисляемые в бюджеты внутригородских муниципальных образований городов федерального значения</t>
  </si>
  <si>
    <t xml:space="preserve"> 1 17 05000 00 0000 180 </t>
  </si>
  <si>
    <t>Прочие неналоговые доходы</t>
  </si>
  <si>
    <t xml:space="preserve"> 1 17 05030 03 0000 180 </t>
  </si>
  <si>
    <t>Прочие неналоговые доходы бюджетов внутригородских муниципальных образований городов федерального значения</t>
  </si>
  <si>
    <t xml:space="preserve"> 2 00 00000 00 0000 000</t>
  </si>
  <si>
    <t>БЕЗВОЗМЕЗДНЫЕ ПОСТУПЛЕНИЯ</t>
  </si>
  <si>
    <t xml:space="preserve"> 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</si>
  <si>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</si>
  <si>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</si>
  <si>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</si>
  <si>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</si>
  <si>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</si>
  <si>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2 02 15001 03 0000 150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</si>
  <si>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бюджета субъекта Российской Федерации</t>
  </si>
  <si>
    <t>2 02 15002 03 0000 150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</si>
  <si>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</si>
  <si>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 xml:space="preserve"> 2 02 30000 00 0000 150 </t>
  </si>
  <si>
    <t>Субвенции бюджетам бюджетной системы Российской Федерации</t>
  </si>
  <si>
    <t xml:space="preserve"> 2 02 30024 00 0000 150 </t>
  </si>
  <si>
    <t>Субвенции местным бюджетам на выполнение передаваемых полномочий субъектов Российской Федерации</t>
  </si>
  <si>
    <t xml:space="preserve"> 2 02 30024 03 0000 150</t>
  </si>
  <si>
    <t>Субвенции бюджетам внутригородских муниципальных образований городов федерального значения на выполнение передаваемых полномочий субектов Российской Федерации</t>
  </si>
  <si>
    <t>2 02 30024 03 0100 150</t>
  </si>
  <si>
    <t>Субвенции бюджетам внутригородских муниципальных образований Санкт-Петербурга на выполнение отдельных государственных полномочий Санкт-Петербурга по организации и осуществлению деятельности по опеке и попечительству</t>
  </si>
  <si>
    <t xml:space="preserve"> 2 02 30024 03 0200 150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</si>
  <si>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</si>
  <si>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 2 02 30024 03 0300 150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</si>
  <si>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организации и осуществлению уборки и санитарной очистки территорий</t>
  </si>
  <si>
    <t xml:space="preserve"> 2 02 30027 00 0000 150 </t>
  </si>
  <si>
    <t xml:space="preserve"> 2 02 30027 03 0000 150</t>
  </si>
  <si>
    <t xml:space="preserve"> 2 02 30027 03 0100 150</t>
  </si>
  <si>
    <t>Субвенции бюджетам внутригородских муниципальных образований Санкт-Петербурга на содержание ребенка в семье опекуна и приемной семье</t>
  </si>
  <si>
    <t xml:space="preserve"> 2 02 30027 03 0200 150</t>
  </si>
  <si>
    <t>Субвенции бюджетам внутригородских муниципальных образований Санкт-Петербурга на вознаграждение, причитающееся приемному родителю</t>
  </si>
  <si>
    <t xml:space="preserve"> 2 07 00000 00 0000 180 </t>
  </si>
  <si>
    <t>ПРОЧИЕ БЕЗВОЗМЕЗДНЫЕ ПОСТУПЛЕНИЯ</t>
  </si>
  <si>
    <t xml:space="preserve"> 2 07 03000 03 0000 180</t>
  </si>
  <si>
    <t>Прочие безвозмездные поступления в бюджеты внутригородских муниципальных образований городов федерального значения</t>
  </si>
  <si>
    <t xml:space="preserve"> 2 07 03020 03 0000 180</t>
  </si>
  <si>
    <t xml:space="preserve"> 2 08 00000 00 0000 180 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</si>
  <si>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</si>
  <si>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2 08 03000 03 0000 180 </t>
  </si>
  <si>
    <t>Перечисления из бюджетов внутригородских муниципальных образований городов федерального значения (в бюджеты внутригородских муниципальных образований городов федерального значения)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</si>
  <si>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ДОХОДЫ БЮДЖЕТА - ВСЕГО </t>
  </si>
  <si>
    <t>Средства, составляющие восстановительную стоимость зеленых насаждений  общего пользования местного значения 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</si>
  <si>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Сумма (тыс. руб.)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</si>
  <si>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</si>
  <si>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внутригородских муниципальных образований городов федерального значения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</si>
  <si>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Налог на доходы физических лиц</t>
  </si>
  <si>
    <t>1 01 02000 01 0000 110</t>
  </si>
  <si>
    <t>1 01 00000 00 0000 000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</si>
  <si>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</si>
  <si>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</si>
  <si>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внутригородских муниципальных образований городов федерального значения</t>
  </si>
  <si>
    <t>2 02 20000 00 0000 150</t>
  </si>
  <si>
    <t>2 02 29999 00 0000 150</t>
  </si>
  <si>
    <t>2 02 29999 03 0000 150</t>
  </si>
  <si>
    <t xml:space="preserve">к проекту решения МС ВМО поселок Репино №  от </t>
  </si>
  <si>
    <t xml:space="preserve">внутригородского муниципального образования города федерального значения Санкт-Петербурга поселок Репино на 2025 год и на плановый период 2026 -2027 годов </t>
  </si>
  <si>
    <t xml:space="preserve">сумма из2 чтение </t>
  </si>
  <si>
    <t>условно-утвержденные</t>
  </si>
  <si>
    <t>2026г</t>
  </si>
  <si>
    <t>2027г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</si>
  <si>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организациях, полученных физическим лицом - налоговым резидентом Российской Федерации в виде дивидендов </t>
  </si>
  <si>
    <t xml:space="preserve"> к решению МС ВМО поселок Репино № 1-5 от 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</si>
</sst>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4" formatCode="0.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Fill="1"/>
    <xf numFmtId="172" fontId="1" fillId="0" borderId="0" xfId="0" applyNumberFormat="1" applyFont="1" applyFill="1"/>
    <xf numFmtId="0" fontId="1" fillId="0" borderId="0" xfId="0" applyFont="1" applyFill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49" fontId="11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72" fontId="1" fillId="0" borderId="0" xfId="0" applyNumberFormat="1" applyFont="1" applyFill="1" applyBorder="1" applyAlignment="1">
      <alignment horizontal="center"/>
    </xf>
    <xf numFmtId="172" fontId="1" fillId="0" borderId="0" xfId="0" applyNumberFormat="1" applyFont="1" applyFill="1" applyAlignment="1">
      <alignment horizontal="center"/>
    </xf>
    <xf numFmtId="172" fontId="12" fillId="0" borderId="0" xfId="0" applyNumberFormat="1" applyFont="1" applyFill="1" applyBorder="1" applyAlignment="1"/>
    <xf numFmtId="172" fontId="6" fillId="0" borderId="2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2" fontId="6" fillId="0" borderId="4" xfId="0" applyNumberFormat="1" applyFont="1" applyFill="1" applyBorder="1" applyAlignment="1">
      <alignment horizontal="center" vertical="center"/>
    </xf>
    <xf numFmtId="172" fontId="6" fillId="0" borderId="3" xfId="0" applyNumberFormat="1" applyFont="1" applyFill="1" applyBorder="1" applyAlignment="1">
      <alignment horizontal="center" vertical="center"/>
    </xf>
    <xf numFmtId="172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2" fontId="8" fillId="0" borderId="4" xfId="0" applyNumberFormat="1" applyFont="1" applyFill="1" applyBorder="1" applyAlignment="1">
      <alignment horizontal="center" vertical="center"/>
    </xf>
    <xf numFmtId="172" fontId="9" fillId="0" borderId="2" xfId="0" applyNumberFormat="1" applyFont="1" applyFill="1" applyBorder="1" applyAlignment="1">
      <alignment horizontal="center" vertical="center"/>
    </xf>
    <xf numFmtId="172" fontId="11" fillId="0" borderId="2" xfId="0" applyNumberFormat="1" applyFont="1" applyFill="1" applyBorder="1" applyAlignment="1">
      <alignment horizontal="center" vertical="center"/>
    </xf>
    <xf numFmtId="172" fontId="11" fillId="0" borderId="4" xfId="0" applyNumberFormat="1" applyFont="1" applyFill="1" applyBorder="1" applyAlignment="1">
      <alignment horizontal="center" vertical="center"/>
    </xf>
    <xf numFmtId="172" fontId="8" fillId="0" borderId="5" xfId="0" applyNumberFormat="1" applyFont="1" applyFill="1" applyBorder="1" applyAlignment="1">
      <alignment horizontal="center" vertical="center"/>
    </xf>
    <xf numFmtId="172" fontId="6" fillId="0" borderId="3" xfId="0" applyNumberFormat="1" applyFont="1" applyFill="1" applyBorder="1" applyAlignment="1">
      <alignment horizontal="center" vertical="center" wrapText="1"/>
    </xf>
    <xf numFmtId="172" fontId="8" fillId="0" borderId="4" xfId="0" applyNumberFormat="1" applyFont="1" applyFill="1" applyBorder="1" applyAlignment="1">
      <alignment horizontal="center" vertical="center" wrapText="1"/>
    </xf>
    <xf numFmtId="172" fontId="8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2" fontId="6" fillId="2" borderId="3" xfId="0" applyNumberFormat="1" applyFont="1" applyFill="1" applyBorder="1" applyAlignment="1">
      <alignment horizontal="center" vertical="center"/>
    </xf>
    <xf numFmtId="172" fontId="12" fillId="0" borderId="3" xfId="0" applyNumberFormat="1" applyFont="1" applyFill="1" applyBorder="1" applyAlignment="1">
      <alignment horizontal="center" vertical="center"/>
    </xf>
    <xf numFmtId="172" fontId="8" fillId="0" borderId="3" xfId="0" applyNumberFormat="1" applyFont="1" applyFill="1" applyBorder="1" applyAlignment="1">
      <alignment horizontal="center" vertical="center"/>
    </xf>
    <xf numFmtId="172" fontId="12" fillId="0" borderId="2" xfId="0" applyNumberFormat="1" applyFont="1" applyFill="1" applyBorder="1" applyAlignment="1">
      <alignment horizontal="center" vertical="center"/>
    </xf>
    <xf numFmtId="172" fontId="8" fillId="0" borderId="7" xfId="0" applyNumberFormat="1" applyFont="1" applyFill="1" applyBorder="1" applyAlignment="1">
      <alignment horizontal="center" vertical="center"/>
    </xf>
    <xf numFmtId="172" fontId="12" fillId="0" borderId="7" xfId="0" applyNumberFormat="1" applyFont="1" applyFill="1" applyBorder="1" applyAlignment="1">
      <alignment horizontal="center" vertical="center"/>
    </xf>
    <xf numFmtId="172" fontId="14" fillId="0" borderId="7" xfId="0" applyNumberFormat="1" applyFont="1" applyFill="1" applyBorder="1" applyAlignment="1">
      <alignment horizontal="center" vertical="center"/>
    </xf>
    <xf numFmtId="172" fontId="14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2" fontId="8" fillId="0" borderId="9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2" fontId="8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6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6" fillId="0" borderId="2" xfId="0" applyFont="1" applyFill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11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vertical="center" wrapText="1"/>
    </xf>
    <xf numFmtId="174" fontId="8" fillId="0" borderId="3" xfId="0" applyNumberFormat="1" applyFont="1" applyFill="1" applyBorder="1" applyAlignment="1">
      <alignment horizontal="center" vertical="center"/>
    </xf>
    <xf numFmtId="172" fontId="6" fillId="0" borderId="5" xfId="0" applyNumberFormat="1" applyFont="1" applyFill="1" applyBorder="1" applyAlignment="1">
      <alignment horizontal="center" vertical="center"/>
    </xf>
    <xf numFmtId="172" fontId="6" fillId="0" borderId="6" xfId="0" applyNumberFormat="1" applyFont="1" applyFill="1" applyBorder="1" applyAlignment="1">
      <alignment horizontal="center" vertical="center"/>
    </xf>
    <xf numFmtId="174" fontId="1" fillId="0" borderId="3" xfId="0" applyNumberFormat="1" applyFont="1" applyFill="1" applyBorder="1" applyAlignment="1">
      <alignment horizontal="center" vertical="center"/>
    </xf>
    <xf numFmtId="172" fontId="6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2" fontId="1" fillId="0" borderId="0" xfId="0" applyNumberFormat="1" applyFont="1" applyFill="1"/>
    <xf numFmtId="10" fontId="1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174" fontId="8" fillId="0" borderId="11" xfId="0" applyNumberFormat="1" applyFont="1" applyFill="1" applyBorder="1" applyAlignment="1">
      <alignment horizontal="center" vertical="center"/>
    </xf>
    <xf numFmtId="174" fontId="1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2" fontId="7" fillId="0" borderId="16" xfId="0" applyNumberFormat="1" applyFont="1" applyFill="1" applyBorder="1" applyAlignment="1">
      <alignment horizontal="center" vertical="center" wrapText="1"/>
    </xf>
    <xf numFmtId="172" fontId="7" fillId="0" borderId="17" xfId="0" applyNumberFormat="1" applyFont="1" applyFill="1" applyBorder="1" applyAlignment="1">
      <alignment horizontal="center" vertical="center" wrapText="1"/>
    </xf>
    <xf numFmtId="172" fontId="7" fillId="0" borderId="18" xfId="0" applyNumberFormat="1" applyFont="1" applyFill="1" applyBorder="1" applyAlignment="1">
      <alignment horizontal="center" vertical="center" wrapText="1"/>
    </xf>
    <xf numFmtId="172" fontId="7" fillId="0" borderId="11" xfId="0" applyNumberFormat="1" applyFont="1" applyFill="1" applyBorder="1" applyAlignment="1">
      <alignment horizontal="center" vertical="center" wrapText="1"/>
    </xf>
    <xf numFmtId="172" fontId="7" fillId="0" borderId="19" xfId="0" applyNumberFormat="1" applyFont="1" applyFill="1" applyBorder="1" applyAlignment="1">
      <alignment horizontal="center" vertical="center" wrapText="1"/>
    </xf>
    <xf numFmtId="172" fontId="7" fillId="0" borderId="2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justify" wrapText="1"/>
    </xf>
    <xf numFmtId="0" fontId="11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abSelected="1" view="pageBreakPreview" zoomScaleNormal="100" zoomScaleSheetLayoutView="100" workbookViewId="0">
      <selection activeCell="A2" sqref="A2:I2"/>
    </sheetView>
  </sheetViews>
  <sheetFormatPr defaultColWidth="9.109375" defaultRowHeight="13.2" x14ac:dyDescent="0.25"/>
  <cols>
    <col min="1" max="1" width="5.5546875" style="1" customWidth="1"/>
    <col min="2" max="2" width="22.88671875" style="1" customWidth="1"/>
    <col min="3" max="4" width="10.33203125" style="1" customWidth="1"/>
    <col min="5" max="5" width="13.88671875" style="1" customWidth="1"/>
    <col min="6" max="6" width="13.33203125" style="1" customWidth="1"/>
    <col min="7" max="7" width="9.33203125" style="2" customWidth="1"/>
    <col min="8" max="9" width="10.109375" style="1" bestFit="1" customWidth="1"/>
    <col min="10" max="16384" width="9.109375" style="1"/>
  </cols>
  <sheetData>
    <row r="1" spans="1:9" ht="16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81" t="s">
        <v>152</v>
      </c>
      <c r="B2" s="81"/>
      <c r="C2" s="81"/>
      <c r="D2" s="81"/>
      <c r="E2" s="81"/>
      <c r="F2" s="81"/>
      <c r="G2" s="81"/>
      <c r="H2" s="81"/>
      <c r="I2" s="81"/>
    </row>
    <row r="3" spans="1:9" ht="10.5" customHeight="1" x14ac:dyDescent="0.3">
      <c r="A3" s="82"/>
      <c r="B3" s="82"/>
      <c r="C3" s="82"/>
      <c r="D3" s="82"/>
      <c r="E3" s="82"/>
      <c r="F3" s="82"/>
      <c r="G3" s="82"/>
    </row>
    <row r="4" spans="1:9" s="3" customFormat="1" ht="21.75" customHeight="1" x14ac:dyDescent="0.3">
      <c r="A4" s="83" t="s">
        <v>1</v>
      </c>
      <c r="B4" s="83"/>
      <c r="C4" s="83"/>
      <c r="D4" s="83"/>
      <c r="E4" s="83"/>
      <c r="F4" s="83"/>
      <c r="G4" s="83"/>
      <c r="H4" s="83"/>
      <c r="I4" s="83"/>
    </row>
    <row r="5" spans="1:9" s="3" customFormat="1" ht="36" customHeight="1" x14ac:dyDescent="0.3">
      <c r="A5" s="84" t="s">
        <v>146</v>
      </c>
      <c r="B5" s="84"/>
      <c r="C5" s="84"/>
      <c r="D5" s="84"/>
      <c r="E5" s="84"/>
      <c r="F5" s="84"/>
      <c r="G5" s="84"/>
      <c r="H5" s="84"/>
      <c r="I5" s="84"/>
    </row>
    <row r="6" spans="1:9" s="3" customFormat="1" ht="10.5" customHeight="1" x14ac:dyDescent="0.3">
      <c r="A6" s="83"/>
      <c r="B6" s="83"/>
      <c r="C6" s="83"/>
      <c r="D6" s="83"/>
      <c r="E6" s="83"/>
      <c r="F6" s="83"/>
      <c r="G6" s="83"/>
    </row>
    <row r="7" spans="1:9" ht="18.600000000000001" customHeight="1" x14ac:dyDescent="0.25">
      <c r="A7" s="85" t="s">
        <v>3</v>
      </c>
      <c r="B7" s="88" t="s">
        <v>4</v>
      </c>
      <c r="C7" s="91" t="s">
        <v>2</v>
      </c>
      <c r="D7" s="91"/>
      <c r="E7" s="91"/>
      <c r="F7" s="92"/>
      <c r="G7" s="93" t="s">
        <v>133</v>
      </c>
      <c r="H7" s="94"/>
      <c r="I7" s="95"/>
    </row>
    <row r="8" spans="1:9" ht="7.5" customHeight="1" x14ac:dyDescent="0.25">
      <c r="A8" s="86"/>
      <c r="B8" s="89"/>
      <c r="C8" s="91"/>
      <c r="D8" s="91"/>
      <c r="E8" s="91"/>
      <c r="F8" s="92"/>
      <c r="G8" s="96"/>
      <c r="H8" s="97"/>
      <c r="I8" s="98"/>
    </row>
    <row r="9" spans="1:9" ht="37.5" customHeight="1" x14ac:dyDescent="0.25">
      <c r="A9" s="87"/>
      <c r="B9" s="90"/>
      <c r="C9" s="91"/>
      <c r="D9" s="91"/>
      <c r="E9" s="91"/>
      <c r="F9" s="92"/>
      <c r="G9" s="22">
        <v>2025</v>
      </c>
      <c r="H9" s="24">
        <v>2026</v>
      </c>
      <c r="I9" s="24">
        <v>2027</v>
      </c>
    </row>
    <row r="10" spans="1:9" ht="26.25" customHeight="1" x14ac:dyDescent="0.25">
      <c r="A10" s="4" t="s">
        <v>5</v>
      </c>
      <c r="B10" s="58" t="s">
        <v>6</v>
      </c>
      <c r="C10" s="99" t="s">
        <v>7</v>
      </c>
      <c r="D10" s="99"/>
      <c r="E10" s="99"/>
      <c r="F10" s="99"/>
      <c r="G10" s="25">
        <f>G14+G25+G28+G31+G36+G40+G11</f>
        <v>361</v>
      </c>
      <c r="H10" s="25">
        <f>H14+H25+H28+H31+H36+H40+H11</f>
        <v>403</v>
      </c>
      <c r="I10" s="26">
        <f>I14+I25+I28+I31+I36+I40+I11</f>
        <v>449</v>
      </c>
    </row>
    <row r="11" spans="1:9" ht="26.25" customHeight="1" x14ac:dyDescent="0.25">
      <c r="A11" s="4" t="s">
        <v>5</v>
      </c>
      <c r="B11" s="61" t="s">
        <v>138</v>
      </c>
      <c r="C11" s="99" t="s">
        <v>8</v>
      </c>
      <c r="D11" s="99"/>
      <c r="E11" s="99"/>
      <c r="F11" s="99"/>
      <c r="G11" s="69">
        <f t="shared" ref="G11:I12" si="0">G12</f>
        <v>361</v>
      </c>
      <c r="H11" s="69">
        <f t="shared" si="0"/>
        <v>403</v>
      </c>
      <c r="I11" s="26">
        <f t="shared" si="0"/>
        <v>449</v>
      </c>
    </row>
    <row r="12" spans="1:9" ht="26.25" customHeight="1" x14ac:dyDescent="0.25">
      <c r="A12" s="4" t="s">
        <v>5</v>
      </c>
      <c r="B12" s="61" t="s">
        <v>137</v>
      </c>
      <c r="C12" s="100" t="s">
        <v>136</v>
      </c>
      <c r="D12" s="101"/>
      <c r="E12" s="101"/>
      <c r="F12" s="101"/>
      <c r="G12" s="26">
        <f t="shared" si="0"/>
        <v>361</v>
      </c>
      <c r="H12" s="72">
        <f t="shared" si="0"/>
        <v>403</v>
      </c>
      <c r="I12" s="26">
        <f t="shared" si="0"/>
        <v>449</v>
      </c>
    </row>
    <row r="13" spans="1:9" ht="149.25" customHeight="1" x14ac:dyDescent="0.25">
      <c r="A13" s="4" t="s">
        <v>9</v>
      </c>
      <c r="B13" s="61" t="s">
        <v>10</v>
      </c>
      <c r="C13" s="102" t="s">
        <v>151</v>
      </c>
      <c r="D13" s="102"/>
      <c r="E13" s="102"/>
      <c r="F13" s="102"/>
      <c r="G13" s="29">
        <v>361</v>
      </c>
      <c r="H13" s="78">
        <v>403</v>
      </c>
      <c r="I13" s="68">
        <v>449</v>
      </c>
    </row>
    <row r="14" spans="1:9" ht="1.5" hidden="1" customHeight="1" x14ac:dyDescent="0.25">
      <c r="A14" s="4" t="s">
        <v>5</v>
      </c>
      <c r="B14" s="58" t="s">
        <v>11</v>
      </c>
      <c r="C14" s="103" t="s">
        <v>12</v>
      </c>
      <c r="D14" s="103"/>
      <c r="E14" s="103"/>
      <c r="F14" s="103"/>
      <c r="G14" s="21">
        <f>G15+G21+G23</f>
        <v>0</v>
      </c>
      <c r="H14" s="23"/>
      <c r="I14" s="23"/>
    </row>
    <row r="15" spans="1:9" ht="31.5" hidden="1" customHeight="1" x14ac:dyDescent="0.25">
      <c r="A15" s="6" t="s">
        <v>5</v>
      </c>
      <c r="B15" s="62" t="s">
        <v>13</v>
      </c>
      <c r="C15" s="104" t="s">
        <v>14</v>
      </c>
      <c r="D15" s="104"/>
      <c r="E15" s="104"/>
      <c r="F15" s="104"/>
      <c r="G15" s="27">
        <f>G18+G16+G20</f>
        <v>0</v>
      </c>
      <c r="H15" s="23"/>
      <c r="I15" s="23"/>
    </row>
    <row r="16" spans="1:9" ht="45" hidden="1" customHeight="1" x14ac:dyDescent="0.25">
      <c r="A16" s="6" t="s">
        <v>5</v>
      </c>
      <c r="B16" s="62" t="s">
        <v>15</v>
      </c>
      <c r="C16" s="104" t="s">
        <v>16</v>
      </c>
      <c r="D16" s="104"/>
      <c r="E16" s="104"/>
      <c r="F16" s="104"/>
      <c r="G16" s="29">
        <f>G17</f>
        <v>0</v>
      </c>
      <c r="H16" s="23"/>
      <c r="I16" s="23"/>
    </row>
    <row r="17" spans="1:9" ht="41.25" hidden="1" customHeight="1" x14ac:dyDescent="0.25">
      <c r="A17" s="6" t="s">
        <v>9</v>
      </c>
      <c r="B17" s="62" t="s">
        <v>17</v>
      </c>
      <c r="C17" s="104" t="s">
        <v>16</v>
      </c>
      <c r="D17" s="104"/>
      <c r="E17" s="104"/>
      <c r="F17" s="104"/>
      <c r="G17" s="29"/>
      <c r="H17" s="23"/>
      <c r="I17" s="23"/>
    </row>
    <row r="18" spans="1:9" ht="66" hidden="1" customHeight="1" x14ac:dyDescent="0.25">
      <c r="A18" s="6" t="s">
        <v>5</v>
      </c>
      <c r="B18" s="62" t="s">
        <v>18</v>
      </c>
      <c r="C18" s="104" t="s">
        <v>19</v>
      </c>
      <c r="D18" s="104"/>
      <c r="E18" s="104"/>
      <c r="F18" s="104"/>
      <c r="G18" s="29">
        <f>G19</f>
        <v>0</v>
      </c>
      <c r="H18" s="23"/>
      <c r="I18" s="23"/>
    </row>
    <row r="19" spans="1:9" ht="93" hidden="1" customHeight="1" x14ac:dyDescent="0.25">
      <c r="A19" s="6" t="s">
        <v>9</v>
      </c>
      <c r="B19" s="62" t="s">
        <v>20</v>
      </c>
      <c r="C19" s="104" t="s">
        <v>21</v>
      </c>
      <c r="D19" s="104"/>
      <c r="E19" s="104"/>
      <c r="F19" s="104"/>
      <c r="G19" s="29"/>
      <c r="H19" s="23"/>
      <c r="I19" s="23"/>
    </row>
    <row r="20" spans="1:9" ht="33" hidden="1" customHeight="1" x14ac:dyDescent="0.25">
      <c r="A20" s="6" t="s">
        <v>9</v>
      </c>
      <c r="B20" s="62" t="s">
        <v>22</v>
      </c>
      <c r="C20" s="105" t="s">
        <v>23</v>
      </c>
      <c r="D20" s="105"/>
      <c r="E20" s="105"/>
      <c r="F20" s="105"/>
      <c r="G20" s="29"/>
      <c r="H20" s="23"/>
      <c r="I20" s="23"/>
    </row>
    <row r="21" spans="1:9" ht="34.5" hidden="1" customHeight="1" x14ac:dyDescent="0.25">
      <c r="A21" s="6" t="s">
        <v>5</v>
      </c>
      <c r="B21" s="62" t="s">
        <v>24</v>
      </c>
      <c r="C21" s="105" t="s">
        <v>25</v>
      </c>
      <c r="D21" s="105"/>
      <c r="E21" s="105"/>
      <c r="F21" s="105"/>
      <c r="G21" s="29">
        <f>G22</f>
        <v>0</v>
      </c>
      <c r="H21" s="23"/>
      <c r="I21" s="23"/>
    </row>
    <row r="22" spans="1:9" ht="28.5" hidden="1" customHeight="1" x14ac:dyDescent="0.25">
      <c r="A22" s="6" t="s">
        <v>9</v>
      </c>
      <c r="B22" s="62" t="s">
        <v>26</v>
      </c>
      <c r="C22" s="105" t="s">
        <v>25</v>
      </c>
      <c r="D22" s="105"/>
      <c r="E22" s="105"/>
      <c r="F22" s="105"/>
      <c r="G22" s="27">
        <v>0</v>
      </c>
      <c r="H22" s="23"/>
      <c r="I22" s="23"/>
    </row>
    <row r="23" spans="1:9" ht="34.5" hidden="1" customHeight="1" x14ac:dyDescent="0.25">
      <c r="A23" s="6" t="s">
        <v>5</v>
      </c>
      <c r="B23" s="62" t="s">
        <v>27</v>
      </c>
      <c r="C23" s="105" t="s">
        <v>28</v>
      </c>
      <c r="D23" s="105"/>
      <c r="E23" s="105"/>
      <c r="F23" s="105"/>
      <c r="G23" s="27">
        <f>G24</f>
        <v>0</v>
      </c>
      <c r="H23" s="23"/>
      <c r="I23" s="23"/>
    </row>
    <row r="24" spans="1:9" ht="15" hidden="1" customHeight="1" x14ac:dyDescent="0.25">
      <c r="A24" s="6" t="s">
        <v>9</v>
      </c>
      <c r="B24" s="62" t="s">
        <v>29</v>
      </c>
      <c r="C24" s="105" t="s">
        <v>30</v>
      </c>
      <c r="D24" s="105"/>
      <c r="E24" s="105"/>
      <c r="F24" s="105"/>
      <c r="G24" s="27">
        <v>0</v>
      </c>
      <c r="H24" s="23"/>
      <c r="I24" s="23"/>
    </row>
    <row r="25" spans="1:9" s="9" customFormat="1" ht="0.75" hidden="1" customHeight="1" x14ac:dyDescent="0.25">
      <c r="A25" s="8" t="s">
        <v>5</v>
      </c>
      <c r="B25" s="63" t="s">
        <v>31</v>
      </c>
      <c r="C25" s="106" t="s">
        <v>32</v>
      </c>
      <c r="D25" s="106"/>
      <c r="E25" s="106"/>
      <c r="F25" s="106"/>
      <c r="G25" s="30">
        <f>G26</f>
        <v>0</v>
      </c>
      <c r="H25" s="46"/>
      <c r="I25" s="46"/>
    </row>
    <row r="26" spans="1:9" s="9" customFormat="1" ht="15" hidden="1" customHeight="1" x14ac:dyDescent="0.25">
      <c r="A26" s="10" t="s">
        <v>5</v>
      </c>
      <c r="B26" s="64" t="s">
        <v>33</v>
      </c>
      <c r="C26" s="107" t="s">
        <v>34</v>
      </c>
      <c r="D26" s="107"/>
      <c r="E26" s="107"/>
      <c r="F26" s="107"/>
      <c r="G26" s="31">
        <f>G27</f>
        <v>0</v>
      </c>
      <c r="H26" s="46"/>
      <c r="I26" s="46"/>
    </row>
    <row r="27" spans="1:9" s="9" customFormat="1" ht="15" hidden="1" customHeight="1" x14ac:dyDescent="0.25">
      <c r="A27" s="10" t="s">
        <v>9</v>
      </c>
      <c r="B27" s="64" t="s">
        <v>35</v>
      </c>
      <c r="C27" s="108" t="s">
        <v>36</v>
      </c>
      <c r="D27" s="108"/>
      <c r="E27" s="108"/>
      <c r="F27" s="108"/>
      <c r="G27" s="32"/>
      <c r="H27" s="46"/>
      <c r="I27" s="46"/>
    </row>
    <row r="28" spans="1:9" ht="0.75" hidden="1" customHeight="1" x14ac:dyDescent="0.25">
      <c r="A28" s="4" t="s">
        <v>5</v>
      </c>
      <c r="B28" s="58" t="s">
        <v>37</v>
      </c>
      <c r="C28" s="99" t="s">
        <v>38</v>
      </c>
      <c r="D28" s="99"/>
      <c r="E28" s="99"/>
      <c r="F28" s="99"/>
      <c r="G28" s="21">
        <f>G30</f>
        <v>0</v>
      </c>
      <c r="H28" s="23"/>
      <c r="I28" s="23"/>
    </row>
    <row r="29" spans="1:9" ht="33.75" hidden="1" customHeight="1" x14ac:dyDescent="0.25">
      <c r="A29" s="6" t="s">
        <v>9</v>
      </c>
      <c r="B29" s="62" t="s">
        <v>39</v>
      </c>
      <c r="C29" s="105" t="s">
        <v>40</v>
      </c>
      <c r="D29" s="105"/>
      <c r="E29" s="105"/>
      <c r="F29" s="105"/>
      <c r="G29" s="21"/>
      <c r="H29" s="23"/>
      <c r="I29" s="23"/>
    </row>
    <row r="30" spans="1:9" ht="1.5" hidden="1" customHeight="1" x14ac:dyDescent="0.25">
      <c r="A30" s="6" t="s">
        <v>9</v>
      </c>
      <c r="B30" s="62" t="s">
        <v>41</v>
      </c>
      <c r="C30" s="105" t="s">
        <v>42</v>
      </c>
      <c r="D30" s="105"/>
      <c r="E30" s="105"/>
      <c r="F30" s="105"/>
      <c r="G30" s="33">
        <v>0</v>
      </c>
      <c r="H30" s="47"/>
      <c r="I30" s="47"/>
    </row>
    <row r="31" spans="1:9" s="3" customFormat="1" ht="0.75" hidden="1" customHeight="1" x14ac:dyDescent="0.25">
      <c r="A31" s="11" t="s">
        <v>5</v>
      </c>
      <c r="B31" s="65" t="s">
        <v>43</v>
      </c>
      <c r="C31" s="91" t="s">
        <v>44</v>
      </c>
      <c r="D31" s="91"/>
      <c r="E31" s="91"/>
      <c r="F31" s="92"/>
      <c r="G31" s="34">
        <f>G32</f>
        <v>0</v>
      </c>
      <c r="H31" s="34">
        <f>H32</f>
        <v>0</v>
      </c>
      <c r="I31" s="34">
        <f>I32</f>
        <v>0</v>
      </c>
    </row>
    <row r="32" spans="1:9" s="3" customFormat="1" ht="102" hidden="1" customHeight="1" x14ac:dyDescent="0.25">
      <c r="A32" s="12" t="s">
        <v>5</v>
      </c>
      <c r="B32" s="60" t="s">
        <v>45</v>
      </c>
      <c r="C32" s="104" t="s">
        <v>46</v>
      </c>
      <c r="D32" s="104"/>
      <c r="E32" s="104"/>
      <c r="F32" s="104"/>
      <c r="G32" s="35">
        <f>G33</f>
        <v>0</v>
      </c>
      <c r="H32" s="48"/>
      <c r="I32" s="48"/>
    </row>
    <row r="33" spans="1:9" s="3" customFormat="1" ht="97.5" hidden="1" customHeight="1" x14ac:dyDescent="0.25">
      <c r="A33" s="12" t="s">
        <v>5</v>
      </c>
      <c r="B33" s="60" t="s">
        <v>47</v>
      </c>
      <c r="C33" s="104" t="s">
        <v>48</v>
      </c>
      <c r="D33" s="104"/>
      <c r="E33" s="104"/>
      <c r="F33" s="104"/>
      <c r="G33" s="36">
        <f>G34</f>
        <v>0</v>
      </c>
      <c r="H33" s="49"/>
      <c r="I33" s="49"/>
    </row>
    <row r="34" spans="1:9" s="3" customFormat="1" ht="98.25" hidden="1" customHeight="1" x14ac:dyDescent="0.25">
      <c r="A34" s="12" t="s">
        <v>5</v>
      </c>
      <c r="B34" s="60" t="s">
        <v>49</v>
      </c>
      <c r="C34" s="109" t="s">
        <v>46</v>
      </c>
      <c r="D34" s="109"/>
      <c r="E34" s="109"/>
      <c r="F34" s="109"/>
      <c r="G34" s="36"/>
      <c r="H34" s="49"/>
      <c r="I34" s="49"/>
    </row>
    <row r="35" spans="1:9" ht="87" hidden="1" customHeight="1" x14ac:dyDescent="0.25">
      <c r="A35" s="6" t="s">
        <v>50</v>
      </c>
      <c r="B35" s="62" t="s">
        <v>51</v>
      </c>
      <c r="C35" s="109" t="s">
        <v>52</v>
      </c>
      <c r="D35" s="109"/>
      <c r="E35" s="109"/>
      <c r="F35" s="109"/>
      <c r="G35" s="33"/>
      <c r="H35" s="47"/>
      <c r="I35" s="47"/>
    </row>
    <row r="36" spans="1:9" ht="31.5" hidden="1" customHeight="1" x14ac:dyDescent="0.25">
      <c r="A36" s="4" t="s">
        <v>5</v>
      </c>
      <c r="B36" s="65" t="s">
        <v>53</v>
      </c>
      <c r="C36" s="99" t="s">
        <v>54</v>
      </c>
      <c r="D36" s="99"/>
      <c r="E36" s="99"/>
      <c r="F36" s="100"/>
      <c r="G36" s="26">
        <f>G37</f>
        <v>0</v>
      </c>
      <c r="H36" s="26">
        <f>H37</f>
        <v>0</v>
      </c>
      <c r="I36" s="26">
        <f>I37</f>
        <v>0</v>
      </c>
    </row>
    <row r="37" spans="1:9" ht="26.25" hidden="1" customHeight="1" x14ac:dyDescent="0.25">
      <c r="A37" s="6" t="s">
        <v>5</v>
      </c>
      <c r="B37" s="60" t="s">
        <v>55</v>
      </c>
      <c r="C37" s="105" t="s">
        <v>56</v>
      </c>
      <c r="D37" s="105"/>
      <c r="E37" s="105"/>
      <c r="F37" s="105"/>
      <c r="G37" s="29"/>
      <c r="H37" s="37"/>
      <c r="I37" s="37"/>
    </row>
    <row r="38" spans="1:9" ht="42.75" hidden="1" customHeight="1" x14ac:dyDescent="0.25">
      <c r="A38" s="6" t="s">
        <v>5</v>
      </c>
      <c r="B38" s="60" t="s">
        <v>57</v>
      </c>
      <c r="C38" s="104" t="s">
        <v>58</v>
      </c>
      <c r="D38" s="104"/>
      <c r="E38" s="104"/>
      <c r="F38" s="104"/>
      <c r="G38" s="27"/>
      <c r="H38" s="23"/>
      <c r="I38" s="23"/>
    </row>
    <row r="39" spans="1:9" ht="89.25" hidden="1" customHeight="1" x14ac:dyDescent="0.25">
      <c r="A39" s="6" t="s">
        <v>59</v>
      </c>
      <c r="B39" s="54" t="s">
        <v>60</v>
      </c>
      <c r="C39" s="105" t="s">
        <v>132</v>
      </c>
      <c r="D39" s="105"/>
      <c r="E39" s="105"/>
      <c r="F39" s="105"/>
      <c r="G39" s="33"/>
      <c r="H39" s="47"/>
      <c r="I39" s="47"/>
    </row>
    <row r="40" spans="1:9" ht="30" hidden="1" customHeight="1" x14ac:dyDescent="0.25">
      <c r="A40" s="4" t="s">
        <v>5</v>
      </c>
      <c r="B40" s="58" t="s">
        <v>61</v>
      </c>
      <c r="C40" s="99" t="s">
        <v>62</v>
      </c>
      <c r="D40" s="99"/>
      <c r="E40" s="99"/>
      <c r="F40" s="100"/>
      <c r="G40" s="26">
        <f>G41+G46</f>
        <v>0</v>
      </c>
      <c r="H40" s="26">
        <f>H41+H46</f>
        <v>0</v>
      </c>
      <c r="I40" s="26">
        <f>I41+I46</f>
        <v>0</v>
      </c>
    </row>
    <row r="41" spans="1:9" ht="46.5" hidden="1" customHeight="1" x14ac:dyDescent="0.25">
      <c r="A41" s="4" t="s">
        <v>5</v>
      </c>
      <c r="B41" s="58" t="s">
        <v>63</v>
      </c>
      <c r="C41" s="110" t="s">
        <v>64</v>
      </c>
      <c r="D41" s="110"/>
      <c r="E41" s="110"/>
      <c r="F41" s="110"/>
      <c r="G41" s="25">
        <f>G42</f>
        <v>0</v>
      </c>
      <c r="H41" s="37"/>
      <c r="I41" s="37"/>
    </row>
    <row r="42" spans="1:9" ht="70.5" hidden="1" customHeight="1" x14ac:dyDescent="0.25">
      <c r="A42" s="6" t="s">
        <v>5</v>
      </c>
      <c r="B42" s="62" t="s">
        <v>65</v>
      </c>
      <c r="C42" s="109" t="s">
        <v>66</v>
      </c>
      <c r="D42" s="109"/>
      <c r="E42" s="109"/>
      <c r="F42" s="109"/>
      <c r="G42" s="27"/>
      <c r="H42" s="23"/>
      <c r="I42" s="23"/>
    </row>
    <row r="43" spans="1:9" ht="30" hidden="1" customHeight="1" x14ac:dyDescent="0.25">
      <c r="A43" s="6" t="s">
        <v>67</v>
      </c>
      <c r="B43" s="62" t="s">
        <v>68</v>
      </c>
      <c r="C43" s="109" t="s">
        <v>69</v>
      </c>
      <c r="D43" s="109"/>
      <c r="E43" s="109"/>
      <c r="F43" s="109"/>
      <c r="G43" s="27"/>
      <c r="H43" s="23"/>
      <c r="I43" s="23"/>
    </row>
    <row r="44" spans="1:9" ht="31.5" hidden="1" customHeight="1" x14ac:dyDescent="0.25">
      <c r="A44" s="6" t="s">
        <v>70</v>
      </c>
      <c r="B44" s="62" t="s">
        <v>71</v>
      </c>
      <c r="C44" s="109" t="s">
        <v>69</v>
      </c>
      <c r="D44" s="109"/>
      <c r="E44" s="109"/>
      <c r="F44" s="109"/>
      <c r="G44" s="27"/>
      <c r="H44" s="23"/>
      <c r="I44" s="23"/>
    </row>
    <row r="45" spans="1:9" ht="48.75" hidden="1" customHeight="1" x14ac:dyDescent="0.25">
      <c r="A45" s="6" t="s">
        <v>72</v>
      </c>
      <c r="B45" s="62" t="s">
        <v>68</v>
      </c>
      <c r="C45" s="111" t="s">
        <v>69</v>
      </c>
      <c r="D45" s="111"/>
      <c r="E45" s="111"/>
      <c r="F45" s="111"/>
      <c r="G45" s="33">
        <v>0</v>
      </c>
      <c r="H45" s="47"/>
      <c r="I45" s="47"/>
    </row>
    <row r="46" spans="1:9" ht="33.75" hidden="1" customHeight="1" x14ac:dyDescent="0.25">
      <c r="A46" s="4" t="s">
        <v>5</v>
      </c>
      <c r="B46" s="61" t="s">
        <v>73</v>
      </c>
      <c r="C46" s="91" t="s">
        <v>74</v>
      </c>
      <c r="D46" s="91"/>
      <c r="E46" s="91"/>
      <c r="F46" s="92"/>
      <c r="G46" s="26">
        <f>G47</f>
        <v>0</v>
      </c>
      <c r="H46" s="26">
        <f>H47</f>
        <v>0</v>
      </c>
      <c r="I46" s="26">
        <f>I47</f>
        <v>0</v>
      </c>
    </row>
    <row r="47" spans="1:9" ht="88.5" hidden="1" customHeight="1" x14ac:dyDescent="0.25">
      <c r="A47" s="6" t="s">
        <v>5</v>
      </c>
      <c r="B47" s="66" t="s">
        <v>75</v>
      </c>
      <c r="C47" s="109" t="s">
        <v>76</v>
      </c>
      <c r="D47" s="109"/>
      <c r="E47" s="109"/>
      <c r="F47" s="109"/>
      <c r="G47" s="29"/>
      <c r="H47" s="37"/>
      <c r="I47" s="37"/>
    </row>
    <row r="48" spans="1:9" ht="72" hidden="1" customHeight="1" x14ac:dyDescent="0.25">
      <c r="A48" s="6" t="s">
        <v>9</v>
      </c>
      <c r="B48" s="66" t="s">
        <v>77</v>
      </c>
      <c r="C48" s="109" t="s">
        <v>78</v>
      </c>
      <c r="D48" s="109"/>
      <c r="E48" s="109"/>
      <c r="F48" s="109"/>
      <c r="G48" s="27"/>
      <c r="H48" s="23"/>
      <c r="I48" s="23"/>
    </row>
    <row r="49" spans="1:9" ht="187.5" hidden="1" customHeight="1" x14ac:dyDescent="0.25">
      <c r="A49" s="6" t="s">
        <v>9</v>
      </c>
      <c r="B49" s="66" t="s">
        <v>79</v>
      </c>
      <c r="C49" s="112" t="s">
        <v>80</v>
      </c>
      <c r="D49" s="112"/>
      <c r="E49" s="112"/>
      <c r="F49" s="112"/>
      <c r="G49" s="33">
        <v>0</v>
      </c>
      <c r="H49" s="47"/>
      <c r="I49" s="47"/>
    </row>
    <row r="50" spans="1:9" ht="31.5" hidden="1" customHeight="1" x14ac:dyDescent="0.25">
      <c r="A50" s="4" t="s">
        <v>5</v>
      </c>
      <c r="B50" s="65" t="s">
        <v>81</v>
      </c>
      <c r="C50" s="113" t="s">
        <v>82</v>
      </c>
      <c r="D50" s="113"/>
      <c r="E50" s="113"/>
      <c r="F50" s="114"/>
      <c r="G50" s="26">
        <f>G52</f>
        <v>0</v>
      </c>
      <c r="H50" s="26">
        <f>H52</f>
        <v>0</v>
      </c>
      <c r="I50" s="26">
        <f>I52</f>
        <v>0</v>
      </c>
    </row>
    <row r="51" spans="1:9" s="13" customFormat="1" ht="18.75" hidden="1" customHeight="1" x14ac:dyDescent="0.25">
      <c r="A51" s="6" t="s">
        <v>5</v>
      </c>
      <c r="B51" s="60" t="s">
        <v>83</v>
      </c>
      <c r="C51" s="105" t="s">
        <v>84</v>
      </c>
      <c r="D51" s="105"/>
      <c r="E51" s="105"/>
      <c r="F51" s="105"/>
      <c r="G51" s="29"/>
      <c r="H51" s="37"/>
      <c r="I51" s="37"/>
    </row>
    <row r="52" spans="1:9" ht="48" hidden="1" customHeight="1" x14ac:dyDescent="0.25">
      <c r="A52" s="6" t="s">
        <v>85</v>
      </c>
      <c r="B52" s="62" t="s">
        <v>86</v>
      </c>
      <c r="C52" s="104" t="s">
        <v>87</v>
      </c>
      <c r="D52" s="104"/>
      <c r="E52" s="104"/>
      <c r="F52" s="104"/>
      <c r="G52" s="27"/>
      <c r="H52" s="23"/>
      <c r="I52" s="23"/>
    </row>
    <row r="53" spans="1:9" ht="18.75" hidden="1" customHeight="1" x14ac:dyDescent="0.25">
      <c r="A53" s="6" t="s">
        <v>5</v>
      </c>
      <c r="B53" s="54" t="s">
        <v>88</v>
      </c>
      <c r="C53" s="105" t="s">
        <v>89</v>
      </c>
      <c r="D53" s="105"/>
      <c r="E53" s="105"/>
      <c r="F53" s="105"/>
      <c r="G53" s="27"/>
      <c r="H53" s="23"/>
      <c r="I53" s="23"/>
    </row>
    <row r="54" spans="1:9" ht="40.5" hidden="1" customHeight="1" x14ac:dyDescent="0.25">
      <c r="A54" s="6" t="s">
        <v>85</v>
      </c>
      <c r="B54" s="54" t="s">
        <v>90</v>
      </c>
      <c r="C54" s="104" t="s">
        <v>91</v>
      </c>
      <c r="D54" s="104"/>
      <c r="E54" s="104"/>
      <c r="F54" s="104"/>
      <c r="G54" s="52"/>
      <c r="H54" s="23"/>
      <c r="I54" s="23"/>
    </row>
    <row r="55" spans="1:9" ht="21" customHeight="1" x14ac:dyDescent="0.25">
      <c r="A55" s="4" t="s">
        <v>5</v>
      </c>
      <c r="B55" s="58" t="s">
        <v>92</v>
      </c>
      <c r="C55" s="91" t="s">
        <v>93</v>
      </c>
      <c r="D55" s="91"/>
      <c r="E55" s="91"/>
      <c r="F55" s="92"/>
      <c r="G55" s="38">
        <f>G56+G75+G62</f>
        <v>86410.200000000012</v>
      </c>
      <c r="H55" s="38">
        <f>H56+H75+H62</f>
        <v>86684.700000000012</v>
      </c>
      <c r="I55" s="38">
        <f>I56+I75+I62</f>
        <v>90016.099999999991</v>
      </c>
    </row>
    <row r="56" spans="1:9" ht="29.25" customHeight="1" x14ac:dyDescent="0.25">
      <c r="A56" s="4" t="s">
        <v>5</v>
      </c>
      <c r="B56" s="59" t="s">
        <v>94</v>
      </c>
      <c r="C56" s="110" t="s">
        <v>95</v>
      </c>
      <c r="D56" s="110"/>
      <c r="E56" s="110"/>
      <c r="F56" s="115"/>
      <c r="G56" s="26">
        <f>G65+G57</f>
        <v>86410.200000000012</v>
      </c>
      <c r="H56" s="26">
        <f>H65+H57</f>
        <v>86684.700000000012</v>
      </c>
      <c r="I56" s="26">
        <f>I65+I57</f>
        <v>90016.099999999991</v>
      </c>
    </row>
    <row r="57" spans="1:9" ht="27" customHeight="1" x14ac:dyDescent="0.3">
      <c r="A57" s="14" t="s">
        <v>5</v>
      </c>
      <c r="B57" s="59" t="s">
        <v>96</v>
      </c>
      <c r="C57" s="116" t="s">
        <v>97</v>
      </c>
      <c r="D57" s="116"/>
      <c r="E57" s="116"/>
      <c r="F57" s="117"/>
      <c r="G57" s="39">
        <f>G58+G60</f>
        <v>84590.200000000012</v>
      </c>
      <c r="H57" s="39">
        <f>H58+H60</f>
        <v>84793.1</v>
      </c>
      <c r="I57" s="39">
        <f>I58+I60</f>
        <v>88050.9</v>
      </c>
    </row>
    <row r="58" spans="1:9" ht="25.5" customHeight="1" x14ac:dyDescent="0.25">
      <c r="A58" s="6" t="s">
        <v>5</v>
      </c>
      <c r="B58" s="60" t="s">
        <v>98</v>
      </c>
      <c r="C58" s="109" t="s">
        <v>99</v>
      </c>
      <c r="D58" s="109"/>
      <c r="E58" s="109"/>
      <c r="F58" s="118"/>
      <c r="G58" s="40">
        <f>G59</f>
        <v>81645.100000000006</v>
      </c>
      <c r="H58" s="40">
        <f>H59</f>
        <v>84793.1</v>
      </c>
      <c r="I58" s="40">
        <f>I59</f>
        <v>88050.9</v>
      </c>
    </row>
    <row r="59" spans="1:9" ht="57" customHeight="1" x14ac:dyDescent="0.25">
      <c r="A59" s="6" t="s">
        <v>85</v>
      </c>
      <c r="B59" s="60" t="s">
        <v>100</v>
      </c>
      <c r="C59" s="109" t="s">
        <v>101</v>
      </c>
      <c r="D59" s="109"/>
      <c r="E59" s="109"/>
      <c r="F59" s="109"/>
      <c r="G59" s="29">
        <v>81645.100000000006</v>
      </c>
      <c r="H59" s="77">
        <v>84793.1</v>
      </c>
      <c r="I59" s="77">
        <v>88050.9</v>
      </c>
    </row>
    <row r="60" spans="1:9" ht="56.25" customHeight="1" x14ac:dyDescent="0.25">
      <c r="A60" s="6" t="s">
        <v>5</v>
      </c>
      <c r="B60" s="67" t="s">
        <v>102</v>
      </c>
      <c r="C60" s="119" t="s">
        <v>103</v>
      </c>
      <c r="D60" s="119"/>
      <c r="E60" s="119"/>
      <c r="F60" s="119"/>
      <c r="G60" s="27">
        <f>G61</f>
        <v>2945.1</v>
      </c>
      <c r="H60" s="71">
        <v>0</v>
      </c>
      <c r="I60" s="71">
        <v>0</v>
      </c>
    </row>
    <row r="61" spans="1:9" ht="54.75" customHeight="1" x14ac:dyDescent="0.25">
      <c r="A61" s="6" t="s">
        <v>85</v>
      </c>
      <c r="B61" s="67" t="s">
        <v>102</v>
      </c>
      <c r="C61" s="119" t="s">
        <v>103</v>
      </c>
      <c r="D61" s="119"/>
      <c r="E61" s="119"/>
      <c r="F61" s="119"/>
      <c r="G61" s="33">
        <v>2945.1</v>
      </c>
      <c r="H61" s="79">
        <v>0</v>
      </c>
      <c r="I61" s="79">
        <v>0</v>
      </c>
    </row>
    <row r="62" spans="1:9" ht="54.75" customHeight="1" x14ac:dyDescent="0.25">
      <c r="A62" s="4" t="s">
        <v>5</v>
      </c>
      <c r="B62" s="59" t="s">
        <v>142</v>
      </c>
      <c r="C62" s="120" t="s">
        <v>139</v>
      </c>
      <c r="D62" s="121"/>
      <c r="E62" s="121"/>
      <c r="F62" s="121"/>
      <c r="G62" s="26">
        <f t="shared" ref="G62:I63" si="1">G63</f>
        <v>0</v>
      </c>
      <c r="H62" s="26">
        <f t="shared" si="1"/>
        <v>0</v>
      </c>
      <c r="I62" s="26">
        <f t="shared" si="1"/>
        <v>0</v>
      </c>
    </row>
    <row r="63" spans="1:9" ht="13.8" hidden="1" x14ac:dyDescent="0.25">
      <c r="A63" s="6" t="s">
        <v>5</v>
      </c>
      <c r="B63" s="60" t="s">
        <v>143</v>
      </c>
      <c r="C63" s="122" t="s">
        <v>140</v>
      </c>
      <c r="D63" s="123"/>
      <c r="E63" s="123"/>
      <c r="F63" s="123"/>
      <c r="G63" s="40">
        <f t="shared" si="1"/>
        <v>0</v>
      </c>
      <c r="H63" s="40">
        <f t="shared" si="1"/>
        <v>0</v>
      </c>
      <c r="I63" s="40">
        <f t="shared" si="1"/>
        <v>0</v>
      </c>
    </row>
    <row r="64" spans="1:9" ht="13.8" hidden="1" x14ac:dyDescent="0.25">
      <c r="A64" s="6" t="s">
        <v>85</v>
      </c>
      <c r="B64" s="60" t="s">
        <v>144</v>
      </c>
      <c r="C64" s="124" t="s">
        <v>141</v>
      </c>
      <c r="D64" s="125"/>
      <c r="E64" s="125"/>
      <c r="F64" s="125"/>
      <c r="G64" s="40">
        <v>0</v>
      </c>
      <c r="H64" s="71">
        <v>0</v>
      </c>
      <c r="I64" s="71">
        <v>0</v>
      </c>
    </row>
    <row r="65" spans="1:20" ht="32.25" customHeight="1" x14ac:dyDescent="0.25">
      <c r="A65" s="4" t="s">
        <v>5</v>
      </c>
      <c r="B65" s="59" t="s">
        <v>104</v>
      </c>
      <c r="C65" s="126" t="s">
        <v>105</v>
      </c>
      <c r="D65" s="126"/>
      <c r="E65" s="126"/>
      <c r="F65" s="126"/>
      <c r="G65" s="25">
        <f>G66+G71</f>
        <v>1819.9999999999998</v>
      </c>
      <c r="H65" s="25">
        <f>H66+H71</f>
        <v>1891.6</v>
      </c>
      <c r="I65" s="70">
        <f>I66+I71</f>
        <v>1965.2</v>
      </c>
    </row>
    <row r="66" spans="1:20" ht="39" customHeight="1" x14ac:dyDescent="0.3">
      <c r="A66" s="14" t="s">
        <v>5</v>
      </c>
      <c r="B66" s="59" t="s">
        <v>106</v>
      </c>
      <c r="C66" s="110" t="s">
        <v>107</v>
      </c>
      <c r="D66" s="110"/>
      <c r="E66" s="110"/>
      <c r="F66" s="110"/>
      <c r="G66" s="41">
        <f>G67</f>
        <v>1614.6999999999998</v>
      </c>
      <c r="H66" s="41">
        <f>H67</f>
        <v>1678.3</v>
      </c>
      <c r="I66" s="39">
        <f>I67</f>
        <v>1743.6000000000001</v>
      </c>
    </row>
    <row r="67" spans="1:20" ht="55.5" customHeight="1" x14ac:dyDescent="0.25">
      <c r="A67" s="6" t="s">
        <v>85</v>
      </c>
      <c r="B67" s="60" t="s">
        <v>108</v>
      </c>
      <c r="C67" s="109" t="s">
        <v>109</v>
      </c>
      <c r="D67" s="109"/>
      <c r="E67" s="109"/>
      <c r="F67" s="109"/>
      <c r="G67" s="52">
        <f>G68+G70+G69</f>
        <v>1614.6999999999998</v>
      </c>
      <c r="H67" s="52">
        <f>H68+H70+H69</f>
        <v>1678.3</v>
      </c>
      <c r="I67" s="40">
        <f>I68+I70+I69</f>
        <v>1743.6000000000001</v>
      </c>
    </row>
    <row r="68" spans="1:20" ht="70.5" customHeight="1" x14ac:dyDescent="0.25">
      <c r="A68" s="6" t="s">
        <v>85</v>
      </c>
      <c r="B68" s="54" t="s">
        <v>110</v>
      </c>
      <c r="C68" s="109" t="s">
        <v>111</v>
      </c>
      <c r="D68" s="109"/>
      <c r="E68" s="109"/>
      <c r="F68" s="118"/>
      <c r="G68" s="42">
        <v>1605.1</v>
      </c>
      <c r="H68" s="28">
        <v>1668.3</v>
      </c>
      <c r="I68" s="28">
        <v>1733.2</v>
      </c>
    </row>
    <row r="69" spans="1:20" ht="112.5" customHeight="1" x14ac:dyDescent="0.25">
      <c r="A69" s="6" t="s">
        <v>85</v>
      </c>
      <c r="B69" s="54" t="s">
        <v>112</v>
      </c>
      <c r="C69" s="109" t="s">
        <v>113</v>
      </c>
      <c r="D69" s="109"/>
      <c r="E69" s="109"/>
      <c r="F69" s="118"/>
      <c r="G69" s="42">
        <v>9.6</v>
      </c>
      <c r="H69" s="68">
        <v>10</v>
      </c>
      <c r="I69" s="68">
        <v>10.4</v>
      </c>
    </row>
    <row r="70" spans="1:20" ht="82.5" hidden="1" customHeight="1" x14ac:dyDescent="0.25">
      <c r="A70" s="6" t="s">
        <v>85</v>
      </c>
      <c r="B70" s="54" t="s">
        <v>114</v>
      </c>
      <c r="C70" s="104" t="s">
        <v>115</v>
      </c>
      <c r="D70" s="104"/>
      <c r="E70" s="104"/>
      <c r="F70" s="127"/>
      <c r="G70" s="42"/>
      <c r="H70" s="28"/>
      <c r="I70" s="28"/>
    </row>
    <row r="71" spans="1:20" ht="61.5" customHeight="1" x14ac:dyDescent="0.3">
      <c r="A71" s="14" t="s">
        <v>5</v>
      </c>
      <c r="B71" s="59" t="s">
        <v>116</v>
      </c>
      <c r="C71" s="126" t="s">
        <v>134</v>
      </c>
      <c r="D71" s="126"/>
      <c r="E71" s="126"/>
      <c r="F71" s="128"/>
      <c r="G71" s="43">
        <f>G72</f>
        <v>205.3</v>
      </c>
      <c r="H71" s="43">
        <f>H72</f>
        <v>213.3</v>
      </c>
      <c r="I71" s="39">
        <f>I72</f>
        <v>221.6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1:20" ht="87.75" customHeight="1" x14ac:dyDescent="0.3">
      <c r="A72" s="6" t="s">
        <v>85</v>
      </c>
      <c r="B72" s="60" t="s">
        <v>117</v>
      </c>
      <c r="C72" s="109" t="s">
        <v>135</v>
      </c>
      <c r="D72" s="109"/>
      <c r="E72" s="109"/>
      <c r="F72" s="118"/>
      <c r="G72" s="44">
        <f>G73+G74</f>
        <v>205.3</v>
      </c>
      <c r="H72" s="44">
        <f>H73+H74</f>
        <v>213.3</v>
      </c>
      <c r="I72" s="45">
        <f>I73+I74</f>
        <v>221.6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1:20" ht="54.75" customHeight="1" x14ac:dyDescent="0.25">
      <c r="A73" s="6" t="s">
        <v>85</v>
      </c>
      <c r="B73" s="54" t="s">
        <v>118</v>
      </c>
      <c r="C73" s="109" t="s">
        <v>119</v>
      </c>
      <c r="D73" s="109"/>
      <c r="E73" s="109"/>
      <c r="F73" s="118"/>
      <c r="G73" s="42">
        <v>205.3</v>
      </c>
      <c r="H73" s="23">
        <v>213.3</v>
      </c>
      <c r="I73" s="23">
        <v>221.6</v>
      </c>
    </row>
    <row r="74" spans="1:20" ht="57.75" hidden="1" customHeight="1" x14ac:dyDescent="0.25">
      <c r="A74" s="6" t="s">
        <v>85</v>
      </c>
      <c r="B74" s="57" t="s">
        <v>120</v>
      </c>
      <c r="C74" s="104" t="s">
        <v>121</v>
      </c>
      <c r="D74" s="104"/>
      <c r="E74" s="104"/>
      <c r="F74" s="104"/>
      <c r="G74" s="50">
        <v>0</v>
      </c>
      <c r="H74" s="47">
        <v>0</v>
      </c>
      <c r="I74" s="47">
        <v>0</v>
      </c>
    </row>
    <row r="75" spans="1:20" s="15" customFormat="1" ht="24.75" hidden="1" customHeight="1" x14ac:dyDescent="0.25">
      <c r="A75" s="4" t="s">
        <v>5</v>
      </c>
      <c r="B75" s="56" t="s">
        <v>122</v>
      </c>
      <c r="C75" s="91" t="s">
        <v>123</v>
      </c>
      <c r="D75" s="91"/>
      <c r="E75" s="91"/>
      <c r="F75" s="92"/>
      <c r="G75" s="26">
        <f>G77</f>
        <v>0</v>
      </c>
      <c r="H75" s="26">
        <f>H77</f>
        <v>0</v>
      </c>
      <c r="I75" s="26">
        <f>I77</f>
        <v>0</v>
      </c>
    </row>
    <row r="76" spans="1:20" s="15" customFormat="1" ht="42.75" hidden="1" customHeight="1" x14ac:dyDescent="0.25">
      <c r="A76" s="6" t="s">
        <v>5</v>
      </c>
      <c r="B76" s="55" t="s">
        <v>124</v>
      </c>
      <c r="C76" s="105" t="s">
        <v>125</v>
      </c>
      <c r="D76" s="105"/>
      <c r="E76" s="105"/>
      <c r="F76" s="105"/>
      <c r="G76" s="29"/>
      <c r="H76" s="51"/>
      <c r="I76" s="51"/>
    </row>
    <row r="77" spans="1:20" ht="43.5" hidden="1" customHeight="1" x14ac:dyDescent="0.25">
      <c r="A77" s="6" t="s">
        <v>85</v>
      </c>
      <c r="B77" s="7" t="s">
        <v>126</v>
      </c>
      <c r="C77" s="105" t="s">
        <v>125</v>
      </c>
      <c r="D77" s="105"/>
      <c r="E77" s="105"/>
      <c r="F77" s="105"/>
      <c r="G77" s="27"/>
      <c r="H77" s="23"/>
      <c r="I77" s="23"/>
    </row>
    <row r="78" spans="1:20" s="15" customFormat="1" ht="108" hidden="1" customHeight="1" x14ac:dyDescent="0.25">
      <c r="A78" s="4" t="s">
        <v>5</v>
      </c>
      <c r="B78" s="53" t="s">
        <v>127</v>
      </c>
      <c r="C78" s="110" t="s">
        <v>128</v>
      </c>
      <c r="D78" s="110"/>
      <c r="E78" s="110"/>
      <c r="F78" s="110"/>
      <c r="G78" s="21">
        <f>G79</f>
        <v>0</v>
      </c>
      <c r="H78" s="24"/>
      <c r="I78" s="24"/>
    </row>
    <row r="79" spans="1:20" ht="169.5" hidden="1" customHeight="1" x14ac:dyDescent="0.25">
      <c r="A79" s="6" t="s">
        <v>85</v>
      </c>
      <c r="B79" s="7" t="s">
        <v>129</v>
      </c>
      <c r="C79" s="104" t="s">
        <v>130</v>
      </c>
      <c r="D79" s="104"/>
      <c r="E79" s="104"/>
      <c r="F79" s="104"/>
      <c r="G79" s="27">
        <v>0</v>
      </c>
      <c r="H79" s="23"/>
      <c r="I79" s="23"/>
    </row>
    <row r="80" spans="1:20" ht="24.75" customHeight="1" x14ac:dyDescent="0.25">
      <c r="A80" s="6"/>
      <c r="B80" s="5"/>
      <c r="C80" s="129" t="s">
        <v>131</v>
      </c>
      <c r="D80" s="129"/>
      <c r="E80" s="129"/>
      <c r="F80" s="129"/>
      <c r="G80" s="21">
        <f>G10+G55</f>
        <v>86771.200000000012</v>
      </c>
      <c r="H80" s="21">
        <f>H10+H55</f>
        <v>87087.700000000012</v>
      </c>
      <c r="I80" s="26">
        <f>I10+I55</f>
        <v>90465.099999999991</v>
      </c>
    </row>
    <row r="81" spans="1:10" x14ac:dyDescent="0.25">
      <c r="A81" s="16"/>
      <c r="B81" s="17"/>
      <c r="C81" s="17"/>
      <c r="D81" s="17"/>
      <c r="E81" s="17"/>
      <c r="F81" s="17"/>
      <c r="G81" s="18"/>
    </row>
    <row r="82" spans="1:10" x14ac:dyDescent="0.25">
      <c r="G82" s="19"/>
    </row>
    <row r="83" spans="1:10" x14ac:dyDescent="0.25">
      <c r="G83" s="19"/>
    </row>
    <row r="84" spans="1:10" x14ac:dyDescent="0.25">
      <c r="E84" s="130" t="s">
        <v>148</v>
      </c>
      <c r="F84" s="130"/>
      <c r="G84" s="76" t="s">
        <v>149</v>
      </c>
      <c r="H84" s="2">
        <f>H80-H69-H68-H71</f>
        <v>85196.1</v>
      </c>
      <c r="I84" s="74">
        <f>H84*2.5%</f>
        <v>2129.9025000000001</v>
      </c>
      <c r="J84" s="75">
        <v>2.5000000000000001E-2</v>
      </c>
    </row>
    <row r="85" spans="1:10" x14ac:dyDescent="0.25">
      <c r="G85" s="76" t="s">
        <v>150</v>
      </c>
      <c r="H85" s="2">
        <f>I80-I71-I69-I68</f>
        <v>88499.9</v>
      </c>
      <c r="I85" s="74">
        <f>H85*5%</f>
        <v>4424.9949999999999</v>
      </c>
      <c r="J85" s="75">
        <v>0.05</v>
      </c>
    </row>
    <row r="86" spans="1:10" x14ac:dyDescent="0.25">
      <c r="G86" s="19"/>
    </row>
    <row r="87" spans="1:10" x14ac:dyDescent="0.25">
      <c r="G87" s="19"/>
    </row>
  </sheetData>
  <sheetProtection selectLockedCells="1" selectUnlockedCells="1"/>
  <mergeCells count="82">
    <mergeCell ref="C78:F78"/>
    <mergeCell ref="C79:F79"/>
    <mergeCell ref="C80:F80"/>
    <mergeCell ref="E84:F84"/>
    <mergeCell ref="C72:F72"/>
    <mergeCell ref="C73:F73"/>
    <mergeCell ref="C74:F74"/>
    <mergeCell ref="C75:F75"/>
    <mergeCell ref="C76:F76"/>
    <mergeCell ref="C77:F77"/>
    <mergeCell ref="C66:F66"/>
    <mergeCell ref="C67:F67"/>
    <mergeCell ref="C68:F68"/>
    <mergeCell ref="C69:F69"/>
    <mergeCell ref="C70:F70"/>
    <mergeCell ref="C71:F71"/>
    <mergeCell ref="C60:F60"/>
    <mergeCell ref="C61:F61"/>
    <mergeCell ref="C62:F62"/>
    <mergeCell ref="C63:F63"/>
    <mergeCell ref="C64:F64"/>
    <mergeCell ref="C65:F65"/>
    <mergeCell ref="C54:F54"/>
    <mergeCell ref="C55:F55"/>
    <mergeCell ref="C56:F56"/>
    <mergeCell ref="C57:F57"/>
    <mergeCell ref="C58:F58"/>
    <mergeCell ref="C59:F59"/>
    <mergeCell ref="C48:F48"/>
    <mergeCell ref="C49:F49"/>
    <mergeCell ref="C50:F50"/>
    <mergeCell ref="C51:F51"/>
    <mergeCell ref="C52:F52"/>
    <mergeCell ref="C53:F53"/>
    <mergeCell ref="C42:F42"/>
    <mergeCell ref="C43:F43"/>
    <mergeCell ref="C44:F44"/>
    <mergeCell ref="C45:F45"/>
    <mergeCell ref="C46:F46"/>
    <mergeCell ref="C47:F47"/>
    <mergeCell ref="C36:F36"/>
    <mergeCell ref="C37:F37"/>
    <mergeCell ref="C38:F38"/>
    <mergeCell ref="C39:F39"/>
    <mergeCell ref="C40:F40"/>
    <mergeCell ref="C41:F41"/>
    <mergeCell ref="C30:F30"/>
    <mergeCell ref="C31:F31"/>
    <mergeCell ref="C32:F32"/>
    <mergeCell ref="C33:F33"/>
    <mergeCell ref="C34:F34"/>
    <mergeCell ref="C35:F35"/>
    <mergeCell ref="C24:F24"/>
    <mergeCell ref="C25:F25"/>
    <mergeCell ref="C26:F26"/>
    <mergeCell ref="C27:F27"/>
    <mergeCell ref="C28:F28"/>
    <mergeCell ref="C29:F29"/>
    <mergeCell ref="C18:F18"/>
    <mergeCell ref="C19:F19"/>
    <mergeCell ref="C20:F20"/>
    <mergeCell ref="C21:F21"/>
    <mergeCell ref="C22:F22"/>
    <mergeCell ref="C23:F23"/>
    <mergeCell ref="C12:F12"/>
    <mergeCell ref="C13:F13"/>
    <mergeCell ref="C14:F14"/>
    <mergeCell ref="C15:F15"/>
    <mergeCell ref="C16:F16"/>
    <mergeCell ref="C17:F17"/>
    <mergeCell ref="A7:A9"/>
    <mergeCell ref="B7:B9"/>
    <mergeCell ref="C7:F9"/>
    <mergeCell ref="G7:I8"/>
    <mergeCell ref="C10:F10"/>
    <mergeCell ref="C11:F11"/>
    <mergeCell ref="A1:I1"/>
    <mergeCell ref="A2:I2"/>
    <mergeCell ref="A3:G3"/>
    <mergeCell ref="A4:I4"/>
    <mergeCell ref="A5:I5"/>
    <mergeCell ref="A6:G6"/>
  </mergeCells>
  <pageMargins left="0.19685039370078741" right="0" top="0" bottom="0" header="0.51181102362204722" footer="0.51181102362204722"/>
  <pageSetup paperSize="9" scale="95" firstPageNumber="0" orientation="portrait" r:id="rId1"/>
  <headerFooter alignWithMargins="0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view="pageBreakPreview" zoomScale="110" zoomScaleNormal="100" zoomScaleSheetLayoutView="110" workbookViewId="0">
      <selection activeCell="C57" sqref="C57:F57"/>
    </sheetView>
  </sheetViews>
  <sheetFormatPr defaultColWidth="9.109375" defaultRowHeight="13.2" x14ac:dyDescent="0.25"/>
  <cols>
    <col min="1" max="1" width="5.5546875" style="1" customWidth="1"/>
    <col min="2" max="2" width="22.88671875" style="1" customWidth="1"/>
    <col min="3" max="4" width="10.33203125" style="1" customWidth="1"/>
    <col min="5" max="5" width="13.88671875" style="1" customWidth="1"/>
    <col min="6" max="6" width="13.33203125" style="1" customWidth="1"/>
    <col min="7" max="7" width="9.33203125" style="2" customWidth="1"/>
    <col min="8" max="9" width="10.109375" style="1" bestFit="1" customWidth="1"/>
    <col min="10" max="16384" width="9.109375" style="1"/>
  </cols>
  <sheetData>
    <row r="1" spans="1:9" ht="16.2" x14ac:dyDescent="0.3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81" t="s">
        <v>145</v>
      </c>
      <c r="B2" s="81"/>
      <c r="C2" s="81"/>
      <c r="D2" s="81"/>
      <c r="E2" s="81"/>
      <c r="F2" s="81"/>
      <c r="G2" s="81"/>
      <c r="H2" s="81"/>
      <c r="I2" s="81"/>
    </row>
    <row r="3" spans="1:9" ht="10.5" customHeight="1" x14ac:dyDescent="0.3">
      <c r="A3" s="82"/>
      <c r="B3" s="82"/>
      <c r="C3" s="82"/>
      <c r="D3" s="82"/>
      <c r="E3" s="82"/>
      <c r="F3" s="82"/>
      <c r="G3" s="82"/>
    </row>
    <row r="4" spans="1:9" s="3" customFormat="1" ht="21.75" customHeight="1" x14ac:dyDescent="0.3">
      <c r="A4" s="83" t="s">
        <v>1</v>
      </c>
      <c r="B4" s="83"/>
      <c r="C4" s="83"/>
      <c r="D4" s="83"/>
      <c r="E4" s="83"/>
      <c r="F4" s="83"/>
      <c r="G4" s="83"/>
      <c r="H4" s="83"/>
      <c r="I4" s="83"/>
    </row>
    <row r="5" spans="1:9" s="3" customFormat="1" ht="36" customHeight="1" x14ac:dyDescent="0.3">
      <c r="A5" s="84" t="s">
        <v>146</v>
      </c>
      <c r="B5" s="84"/>
      <c r="C5" s="84"/>
      <c r="D5" s="84"/>
      <c r="E5" s="84"/>
      <c r="F5" s="84"/>
      <c r="G5" s="84"/>
      <c r="H5" s="84"/>
      <c r="I5" s="84"/>
    </row>
    <row r="6" spans="1:9" s="3" customFormat="1" ht="10.5" customHeight="1" x14ac:dyDescent="0.3">
      <c r="A6" s="83"/>
      <c r="B6" s="83"/>
      <c r="C6" s="83"/>
      <c r="D6" s="83"/>
      <c r="E6" s="83"/>
      <c r="F6" s="83"/>
      <c r="G6" s="83"/>
    </row>
    <row r="7" spans="1:9" ht="18.600000000000001" customHeight="1" x14ac:dyDescent="0.25">
      <c r="A7" s="85" t="s">
        <v>3</v>
      </c>
      <c r="B7" s="88" t="s">
        <v>4</v>
      </c>
      <c r="C7" s="91" t="s">
        <v>2</v>
      </c>
      <c r="D7" s="91"/>
      <c r="E7" s="91"/>
      <c r="F7" s="92"/>
      <c r="G7" s="93" t="s">
        <v>133</v>
      </c>
      <c r="H7" s="94"/>
      <c r="I7" s="95"/>
    </row>
    <row r="8" spans="1:9" ht="7.5" customHeight="1" x14ac:dyDescent="0.25">
      <c r="A8" s="86"/>
      <c r="B8" s="89"/>
      <c r="C8" s="91"/>
      <c r="D8" s="91"/>
      <c r="E8" s="91"/>
      <c r="F8" s="92"/>
      <c r="G8" s="96"/>
      <c r="H8" s="97"/>
      <c r="I8" s="98"/>
    </row>
    <row r="9" spans="1:9" ht="37.5" customHeight="1" x14ac:dyDescent="0.25">
      <c r="A9" s="87"/>
      <c r="B9" s="90"/>
      <c r="C9" s="91"/>
      <c r="D9" s="91"/>
      <c r="E9" s="91"/>
      <c r="F9" s="92"/>
      <c r="G9" s="22">
        <v>2025</v>
      </c>
      <c r="H9" s="24">
        <v>2026</v>
      </c>
      <c r="I9" s="24">
        <v>2027</v>
      </c>
    </row>
    <row r="10" spans="1:9" ht="26.25" customHeight="1" x14ac:dyDescent="0.25">
      <c r="A10" s="4" t="s">
        <v>5</v>
      </c>
      <c r="B10" s="58" t="s">
        <v>6</v>
      </c>
      <c r="C10" s="99" t="s">
        <v>7</v>
      </c>
      <c r="D10" s="99"/>
      <c r="E10" s="99"/>
      <c r="F10" s="99"/>
      <c r="G10" s="25">
        <f>G14+G25+G28+G31+G36+G40+G11</f>
        <v>361</v>
      </c>
      <c r="H10" s="25">
        <f>H14+H25+H28+H31+H36+H40+H11</f>
        <v>403</v>
      </c>
      <c r="I10" s="26">
        <f>I14+I25+I28+I31+I36+I40+I11</f>
        <v>449</v>
      </c>
    </row>
    <row r="11" spans="1:9" ht="26.25" customHeight="1" x14ac:dyDescent="0.25">
      <c r="A11" s="4" t="s">
        <v>5</v>
      </c>
      <c r="B11" s="61" t="s">
        <v>138</v>
      </c>
      <c r="C11" s="99" t="s">
        <v>8</v>
      </c>
      <c r="D11" s="99"/>
      <c r="E11" s="99"/>
      <c r="F11" s="99"/>
      <c r="G11" s="69">
        <f t="shared" ref="G11:I12" si="0">G12</f>
        <v>361</v>
      </c>
      <c r="H11" s="69">
        <f t="shared" si="0"/>
        <v>403</v>
      </c>
      <c r="I11" s="26">
        <f t="shared" si="0"/>
        <v>449</v>
      </c>
    </row>
    <row r="12" spans="1:9" ht="26.25" customHeight="1" x14ac:dyDescent="0.25">
      <c r="A12" s="4" t="s">
        <v>5</v>
      </c>
      <c r="B12" s="61" t="s">
        <v>137</v>
      </c>
      <c r="C12" s="100" t="s">
        <v>136</v>
      </c>
      <c r="D12" s="101"/>
      <c r="E12" s="101"/>
      <c r="F12" s="101"/>
      <c r="G12" s="26">
        <f t="shared" si="0"/>
        <v>361</v>
      </c>
      <c r="H12" s="72">
        <f t="shared" si="0"/>
        <v>403</v>
      </c>
      <c r="I12" s="26">
        <f t="shared" si="0"/>
        <v>449</v>
      </c>
    </row>
    <row r="13" spans="1:9" ht="149.25" customHeight="1" x14ac:dyDescent="0.25">
      <c r="A13" s="4" t="s">
        <v>9</v>
      </c>
      <c r="B13" s="61" t="s">
        <v>10</v>
      </c>
      <c r="C13" s="102" t="s">
        <v>151</v>
      </c>
      <c r="D13" s="102"/>
      <c r="E13" s="102"/>
      <c r="F13" s="102"/>
      <c r="G13" s="29">
        <v>361</v>
      </c>
      <c r="H13" s="73">
        <v>403</v>
      </c>
      <c r="I13" s="28">
        <v>449</v>
      </c>
    </row>
    <row r="14" spans="1:9" ht="1.5" hidden="1" customHeight="1" x14ac:dyDescent="0.25">
      <c r="A14" s="4" t="s">
        <v>5</v>
      </c>
      <c r="B14" s="58" t="s">
        <v>11</v>
      </c>
      <c r="C14" s="103" t="s">
        <v>12</v>
      </c>
      <c r="D14" s="103"/>
      <c r="E14" s="103"/>
      <c r="F14" s="103"/>
      <c r="G14" s="21">
        <f>G15+G21+G23</f>
        <v>0</v>
      </c>
      <c r="H14" s="23"/>
      <c r="I14" s="23"/>
    </row>
    <row r="15" spans="1:9" ht="31.5" hidden="1" customHeight="1" x14ac:dyDescent="0.25">
      <c r="A15" s="6" t="s">
        <v>5</v>
      </c>
      <c r="B15" s="62" t="s">
        <v>13</v>
      </c>
      <c r="C15" s="104" t="s">
        <v>14</v>
      </c>
      <c r="D15" s="104"/>
      <c r="E15" s="104"/>
      <c r="F15" s="104"/>
      <c r="G15" s="27">
        <f>G18+G16+G20</f>
        <v>0</v>
      </c>
      <c r="H15" s="23"/>
      <c r="I15" s="23"/>
    </row>
    <row r="16" spans="1:9" ht="45" hidden="1" customHeight="1" x14ac:dyDescent="0.25">
      <c r="A16" s="6" t="s">
        <v>5</v>
      </c>
      <c r="B16" s="62" t="s">
        <v>15</v>
      </c>
      <c r="C16" s="104" t="s">
        <v>16</v>
      </c>
      <c r="D16" s="104"/>
      <c r="E16" s="104"/>
      <c r="F16" s="104"/>
      <c r="G16" s="29">
        <f>G17</f>
        <v>0</v>
      </c>
      <c r="H16" s="23"/>
      <c r="I16" s="23"/>
    </row>
    <row r="17" spans="1:9" ht="41.25" hidden="1" customHeight="1" x14ac:dyDescent="0.25">
      <c r="A17" s="6" t="s">
        <v>9</v>
      </c>
      <c r="B17" s="62" t="s">
        <v>17</v>
      </c>
      <c r="C17" s="104" t="s">
        <v>16</v>
      </c>
      <c r="D17" s="104"/>
      <c r="E17" s="104"/>
      <c r="F17" s="104"/>
      <c r="G17" s="29"/>
      <c r="H17" s="23"/>
      <c r="I17" s="23"/>
    </row>
    <row r="18" spans="1:9" ht="66" hidden="1" customHeight="1" x14ac:dyDescent="0.25">
      <c r="A18" s="6" t="s">
        <v>5</v>
      </c>
      <c r="B18" s="62" t="s">
        <v>18</v>
      </c>
      <c r="C18" s="104" t="s">
        <v>19</v>
      </c>
      <c r="D18" s="104"/>
      <c r="E18" s="104"/>
      <c r="F18" s="104"/>
      <c r="G18" s="29">
        <f>G19</f>
        <v>0</v>
      </c>
      <c r="H18" s="23"/>
      <c r="I18" s="23"/>
    </row>
    <row r="19" spans="1:9" ht="93" hidden="1" customHeight="1" x14ac:dyDescent="0.25">
      <c r="A19" s="6" t="s">
        <v>9</v>
      </c>
      <c r="B19" s="62" t="s">
        <v>20</v>
      </c>
      <c r="C19" s="104" t="s">
        <v>21</v>
      </c>
      <c r="D19" s="104"/>
      <c r="E19" s="104"/>
      <c r="F19" s="104"/>
      <c r="G19" s="29"/>
      <c r="H19" s="23"/>
      <c r="I19" s="23"/>
    </row>
    <row r="20" spans="1:9" ht="33" hidden="1" customHeight="1" x14ac:dyDescent="0.25">
      <c r="A20" s="6" t="s">
        <v>9</v>
      </c>
      <c r="B20" s="62" t="s">
        <v>22</v>
      </c>
      <c r="C20" s="105" t="s">
        <v>23</v>
      </c>
      <c r="D20" s="105"/>
      <c r="E20" s="105"/>
      <c r="F20" s="105"/>
      <c r="G20" s="29"/>
      <c r="H20" s="23"/>
      <c r="I20" s="23"/>
    </row>
    <row r="21" spans="1:9" ht="34.5" hidden="1" customHeight="1" x14ac:dyDescent="0.25">
      <c r="A21" s="6" t="s">
        <v>5</v>
      </c>
      <c r="B21" s="62" t="s">
        <v>24</v>
      </c>
      <c r="C21" s="105" t="s">
        <v>25</v>
      </c>
      <c r="D21" s="105"/>
      <c r="E21" s="105"/>
      <c r="F21" s="105"/>
      <c r="G21" s="29">
        <f>G22</f>
        <v>0</v>
      </c>
      <c r="H21" s="23"/>
      <c r="I21" s="23"/>
    </row>
    <row r="22" spans="1:9" ht="28.5" hidden="1" customHeight="1" x14ac:dyDescent="0.25">
      <c r="A22" s="6" t="s">
        <v>9</v>
      </c>
      <c r="B22" s="62" t="s">
        <v>26</v>
      </c>
      <c r="C22" s="105" t="s">
        <v>25</v>
      </c>
      <c r="D22" s="105"/>
      <c r="E22" s="105"/>
      <c r="F22" s="105"/>
      <c r="G22" s="27">
        <v>0</v>
      </c>
      <c r="H22" s="23"/>
      <c r="I22" s="23"/>
    </row>
    <row r="23" spans="1:9" ht="34.5" hidden="1" customHeight="1" x14ac:dyDescent="0.25">
      <c r="A23" s="6" t="s">
        <v>5</v>
      </c>
      <c r="B23" s="62" t="s">
        <v>27</v>
      </c>
      <c r="C23" s="105" t="s">
        <v>28</v>
      </c>
      <c r="D23" s="105"/>
      <c r="E23" s="105"/>
      <c r="F23" s="105"/>
      <c r="G23" s="27">
        <f>G24</f>
        <v>0</v>
      </c>
      <c r="H23" s="23"/>
      <c r="I23" s="23"/>
    </row>
    <row r="24" spans="1:9" ht="15" hidden="1" customHeight="1" x14ac:dyDescent="0.25">
      <c r="A24" s="6" t="s">
        <v>9</v>
      </c>
      <c r="B24" s="62" t="s">
        <v>29</v>
      </c>
      <c r="C24" s="105" t="s">
        <v>30</v>
      </c>
      <c r="D24" s="105"/>
      <c r="E24" s="105"/>
      <c r="F24" s="105"/>
      <c r="G24" s="27">
        <v>0</v>
      </c>
      <c r="H24" s="23"/>
      <c r="I24" s="23"/>
    </row>
    <row r="25" spans="1:9" s="9" customFormat="1" ht="0.75" hidden="1" customHeight="1" x14ac:dyDescent="0.25">
      <c r="A25" s="8" t="s">
        <v>5</v>
      </c>
      <c r="B25" s="63" t="s">
        <v>31</v>
      </c>
      <c r="C25" s="106" t="s">
        <v>32</v>
      </c>
      <c r="D25" s="106"/>
      <c r="E25" s="106"/>
      <c r="F25" s="106"/>
      <c r="G25" s="30">
        <f>G26</f>
        <v>0</v>
      </c>
      <c r="H25" s="46"/>
      <c r="I25" s="46"/>
    </row>
    <row r="26" spans="1:9" s="9" customFormat="1" ht="15" hidden="1" customHeight="1" x14ac:dyDescent="0.25">
      <c r="A26" s="10" t="s">
        <v>5</v>
      </c>
      <c r="B26" s="64" t="s">
        <v>33</v>
      </c>
      <c r="C26" s="107" t="s">
        <v>34</v>
      </c>
      <c r="D26" s="107"/>
      <c r="E26" s="107"/>
      <c r="F26" s="107"/>
      <c r="G26" s="31">
        <f>G27</f>
        <v>0</v>
      </c>
      <c r="H26" s="46"/>
      <c r="I26" s="46"/>
    </row>
    <row r="27" spans="1:9" s="9" customFormat="1" ht="15" hidden="1" customHeight="1" x14ac:dyDescent="0.25">
      <c r="A27" s="10" t="s">
        <v>9</v>
      </c>
      <c r="B27" s="64" t="s">
        <v>35</v>
      </c>
      <c r="C27" s="108" t="s">
        <v>36</v>
      </c>
      <c r="D27" s="108"/>
      <c r="E27" s="108"/>
      <c r="F27" s="108"/>
      <c r="G27" s="32"/>
      <c r="H27" s="46"/>
      <c r="I27" s="46"/>
    </row>
    <row r="28" spans="1:9" ht="0.75" hidden="1" customHeight="1" x14ac:dyDescent="0.25">
      <c r="A28" s="4" t="s">
        <v>5</v>
      </c>
      <c r="B28" s="58" t="s">
        <v>37</v>
      </c>
      <c r="C28" s="99" t="s">
        <v>38</v>
      </c>
      <c r="D28" s="99"/>
      <c r="E28" s="99"/>
      <c r="F28" s="99"/>
      <c r="G28" s="21">
        <f>G30</f>
        <v>0</v>
      </c>
      <c r="H28" s="23"/>
      <c r="I28" s="23"/>
    </row>
    <row r="29" spans="1:9" ht="33.75" hidden="1" customHeight="1" x14ac:dyDescent="0.25">
      <c r="A29" s="6" t="s">
        <v>9</v>
      </c>
      <c r="B29" s="62" t="s">
        <v>39</v>
      </c>
      <c r="C29" s="105" t="s">
        <v>40</v>
      </c>
      <c r="D29" s="105"/>
      <c r="E29" s="105"/>
      <c r="F29" s="105"/>
      <c r="G29" s="21"/>
      <c r="H29" s="23"/>
      <c r="I29" s="23"/>
    </row>
    <row r="30" spans="1:9" ht="1.5" hidden="1" customHeight="1" x14ac:dyDescent="0.25">
      <c r="A30" s="6" t="s">
        <v>9</v>
      </c>
      <c r="B30" s="62" t="s">
        <v>41</v>
      </c>
      <c r="C30" s="105" t="s">
        <v>42</v>
      </c>
      <c r="D30" s="105"/>
      <c r="E30" s="105"/>
      <c r="F30" s="105"/>
      <c r="G30" s="33">
        <v>0</v>
      </c>
      <c r="H30" s="47"/>
      <c r="I30" s="47"/>
    </row>
    <row r="31" spans="1:9" s="3" customFormat="1" ht="0.75" hidden="1" customHeight="1" x14ac:dyDescent="0.25">
      <c r="A31" s="11" t="s">
        <v>5</v>
      </c>
      <c r="B31" s="65" t="s">
        <v>43</v>
      </c>
      <c r="C31" s="91" t="s">
        <v>44</v>
      </c>
      <c r="D31" s="91"/>
      <c r="E31" s="91"/>
      <c r="F31" s="92"/>
      <c r="G31" s="34">
        <f>G32</f>
        <v>0</v>
      </c>
      <c r="H31" s="34">
        <f>H32</f>
        <v>0</v>
      </c>
      <c r="I31" s="34">
        <f>I32</f>
        <v>0</v>
      </c>
    </row>
    <row r="32" spans="1:9" s="3" customFormat="1" ht="102" hidden="1" customHeight="1" x14ac:dyDescent="0.25">
      <c r="A32" s="12" t="s">
        <v>5</v>
      </c>
      <c r="B32" s="60" t="s">
        <v>45</v>
      </c>
      <c r="C32" s="104" t="s">
        <v>46</v>
      </c>
      <c r="D32" s="104"/>
      <c r="E32" s="104"/>
      <c r="F32" s="104"/>
      <c r="G32" s="35">
        <f>G33</f>
        <v>0</v>
      </c>
      <c r="H32" s="48"/>
      <c r="I32" s="48"/>
    </row>
    <row r="33" spans="1:9" s="3" customFormat="1" ht="97.5" hidden="1" customHeight="1" x14ac:dyDescent="0.25">
      <c r="A33" s="12" t="s">
        <v>5</v>
      </c>
      <c r="B33" s="60" t="s">
        <v>47</v>
      </c>
      <c r="C33" s="104" t="s">
        <v>48</v>
      </c>
      <c r="D33" s="104"/>
      <c r="E33" s="104"/>
      <c r="F33" s="104"/>
      <c r="G33" s="36">
        <f>G34</f>
        <v>0</v>
      </c>
      <c r="H33" s="49"/>
      <c r="I33" s="49"/>
    </row>
    <row r="34" spans="1:9" s="3" customFormat="1" ht="98.25" hidden="1" customHeight="1" x14ac:dyDescent="0.25">
      <c r="A34" s="12" t="s">
        <v>5</v>
      </c>
      <c r="B34" s="60" t="s">
        <v>49</v>
      </c>
      <c r="C34" s="109" t="s">
        <v>46</v>
      </c>
      <c r="D34" s="109"/>
      <c r="E34" s="109"/>
      <c r="F34" s="109"/>
      <c r="G34" s="36"/>
      <c r="H34" s="49"/>
      <c r="I34" s="49"/>
    </row>
    <row r="35" spans="1:9" ht="87" hidden="1" customHeight="1" x14ac:dyDescent="0.25">
      <c r="A35" s="6" t="s">
        <v>50</v>
      </c>
      <c r="B35" s="62" t="s">
        <v>51</v>
      </c>
      <c r="C35" s="109" t="s">
        <v>52</v>
      </c>
      <c r="D35" s="109"/>
      <c r="E35" s="109"/>
      <c r="F35" s="109"/>
      <c r="G35" s="33"/>
      <c r="H35" s="47"/>
      <c r="I35" s="47"/>
    </row>
    <row r="36" spans="1:9" ht="31.5" hidden="1" customHeight="1" x14ac:dyDescent="0.25">
      <c r="A36" s="4" t="s">
        <v>5</v>
      </c>
      <c r="B36" s="65" t="s">
        <v>53</v>
      </c>
      <c r="C36" s="99" t="s">
        <v>54</v>
      </c>
      <c r="D36" s="99"/>
      <c r="E36" s="99"/>
      <c r="F36" s="100"/>
      <c r="G36" s="26">
        <f>G37</f>
        <v>0</v>
      </c>
      <c r="H36" s="26">
        <f>H37</f>
        <v>0</v>
      </c>
      <c r="I36" s="26">
        <f>I37</f>
        <v>0</v>
      </c>
    </row>
    <row r="37" spans="1:9" ht="26.25" hidden="1" customHeight="1" x14ac:dyDescent="0.25">
      <c r="A37" s="6" t="s">
        <v>5</v>
      </c>
      <c r="B37" s="60" t="s">
        <v>55</v>
      </c>
      <c r="C37" s="105" t="s">
        <v>56</v>
      </c>
      <c r="D37" s="105"/>
      <c r="E37" s="105"/>
      <c r="F37" s="105"/>
      <c r="G37" s="29"/>
      <c r="H37" s="37"/>
      <c r="I37" s="37"/>
    </row>
    <row r="38" spans="1:9" ht="42.75" hidden="1" customHeight="1" x14ac:dyDescent="0.25">
      <c r="A38" s="6" t="s">
        <v>5</v>
      </c>
      <c r="B38" s="60" t="s">
        <v>57</v>
      </c>
      <c r="C38" s="104" t="s">
        <v>58</v>
      </c>
      <c r="D38" s="104"/>
      <c r="E38" s="104"/>
      <c r="F38" s="104"/>
      <c r="G38" s="27"/>
      <c r="H38" s="23"/>
      <c r="I38" s="23"/>
    </row>
    <row r="39" spans="1:9" ht="89.25" hidden="1" customHeight="1" x14ac:dyDescent="0.25">
      <c r="A39" s="6" t="s">
        <v>59</v>
      </c>
      <c r="B39" s="54" t="s">
        <v>60</v>
      </c>
      <c r="C39" s="105" t="s">
        <v>132</v>
      </c>
      <c r="D39" s="105"/>
      <c r="E39" s="105"/>
      <c r="F39" s="105"/>
      <c r="G39" s="33"/>
      <c r="H39" s="47"/>
      <c r="I39" s="47"/>
    </row>
    <row r="40" spans="1:9" ht="30" hidden="1" customHeight="1" x14ac:dyDescent="0.25">
      <c r="A40" s="4" t="s">
        <v>5</v>
      </c>
      <c r="B40" s="58" t="s">
        <v>61</v>
      </c>
      <c r="C40" s="99" t="s">
        <v>62</v>
      </c>
      <c r="D40" s="99"/>
      <c r="E40" s="99"/>
      <c r="F40" s="100"/>
      <c r="G40" s="26">
        <f>G41+G46</f>
        <v>0</v>
      </c>
      <c r="H40" s="26">
        <f>H41+H46</f>
        <v>0</v>
      </c>
      <c r="I40" s="26">
        <f>I41+I46</f>
        <v>0</v>
      </c>
    </row>
    <row r="41" spans="1:9" ht="46.5" hidden="1" customHeight="1" x14ac:dyDescent="0.25">
      <c r="A41" s="4" t="s">
        <v>5</v>
      </c>
      <c r="B41" s="58" t="s">
        <v>63</v>
      </c>
      <c r="C41" s="110" t="s">
        <v>64</v>
      </c>
      <c r="D41" s="110"/>
      <c r="E41" s="110"/>
      <c r="F41" s="110"/>
      <c r="G41" s="25">
        <f>G42</f>
        <v>0</v>
      </c>
      <c r="H41" s="37"/>
      <c r="I41" s="37"/>
    </row>
    <row r="42" spans="1:9" ht="70.5" hidden="1" customHeight="1" x14ac:dyDescent="0.25">
      <c r="A42" s="6" t="s">
        <v>5</v>
      </c>
      <c r="B42" s="62" t="s">
        <v>65</v>
      </c>
      <c r="C42" s="109" t="s">
        <v>66</v>
      </c>
      <c r="D42" s="109"/>
      <c r="E42" s="109"/>
      <c r="F42" s="109"/>
      <c r="G42" s="27"/>
      <c r="H42" s="23"/>
      <c r="I42" s="23"/>
    </row>
    <row r="43" spans="1:9" ht="30" hidden="1" customHeight="1" x14ac:dyDescent="0.25">
      <c r="A43" s="6" t="s">
        <v>67</v>
      </c>
      <c r="B43" s="62" t="s">
        <v>68</v>
      </c>
      <c r="C43" s="109" t="s">
        <v>69</v>
      </c>
      <c r="D43" s="109"/>
      <c r="E43" s="109"/>
      <c r="F43" s="109"/>
      <c r="G43" s="27"/>
      <c r="H43" s="23"/>
      <c r="I43" s="23"/>
    </row>
    <row r="44" spans="1:9" ht="31.5" hidden="1" customHeight="1" x14ac:dyDescent="0.25">
      <c r="A44" s="6" t="s">
        <v>70</v>
      </c>
      <c r="B44" s="62" t="s">
        <v>71</v>
      </c>
      <c r="C44" s="109" t="s">
        <v>69</v>
      </c>
      <c r="D44" s="109"/>
      <c r="E44" s="109"/>
      <c r="F44" s="109"/>
      <c r="G44" s="27"/>
      <c r="H44" s="23"/>
      <c r="I44" s="23"/>
    </row>
    <row r="45" spans="1:9" ht="48.75" hidden="1" customHeight="1" x14ac:dyDescent="0.25">
      <c r="A45" s="6" t="s">
        <v>72</v>
      </c>
      <c r="B45" s="62" t="s">
        <v>68</v>
      </c>
      <c r="C45" s="111" t="s">
        <v>69</v>
      </c>
      <c r="D45" s="111"/>
      <c r="E45" s="111"/>
      <c r="F45" s="111"/>
      <c r="G45" s="33">
        <v>0</v>
      </c>
      <c r="H45" s="47"/>
      <c r="I45" s="47"/>
    </row>
    <row r="46" spans="1:9" ht="33.75" hidden="1" customHeight="1" x14ac:dyDescent="0.25">
      <c r="A46" s="4" t="s">
        <v>5</v>
      </c>
      <c r="B46" s="61" t="s">
        <v>73</v>
      </c>
      <c r="C46" s="91" t="s">
        <v>74</v>
      </c>
      <c r="D46" s="91"/>
      <c r="E46" s="91"/>
      <c r="F46" s="92"/>
      <c r="G46" s="26">
        <f>G47</f>
        <v>0</v>
      </c>
      <c r="H46" s="26">
        <f>H47</f>
        <v>0</v>
      </c>
      <c r="I46" s="26">
        <f>I47</f>
        <v>0</v>
      </c>
    </row>
    <row r="47" spans="1:9" ht="88.5" hidden="1" customHeight="1" x14ac:dyDescent="0.25">
      <c r="A47" s="6" t="s">
        <v>5</v>
      </c>
      <c r="B47" s="66" t="s">
        <v>75</v>
      </c>
      <c r="C47" s="109" t="s">
        <v>76</v>
      </c>
      <c r="D47" s="109"/>
      <c r="E47" s="109"/>
      <c r="F47" s="109"/>
      <c r="G47" s="29"/>
      <c r="H47" s="37"/>
      <c r="I47" s="37"/>
    </row>
    <row r="48" spans="1:9" ht="72" hidden="1" customHeight="1" x14ac:dyDescent="0.25">
      <c r="A48" s="6" t="s">
        <v>9</v>
      </c>
      <c r="B48" s="66" t="s">
        <v>77</v>
      </c>
      <c r="C48" s="109" t="s">
        <v>78</v>
      </c>
      <c r="D48" s="109"/>
      <c r="E48" s="109"/>
      <c r="F48" s="109"/>
      <c r="G48" s="27"/>
      <c r="H48" s="23"/>
      <c r="I48" s="23"/>
    </row>
    <row r="49" spans="1:9" ht="187.5" hidden="1" customHeight="1" x14ac:dyDescent="0.25">
      <c r="A49" s="6" t="s">
        <v>9</v>
      </c>
      <c r="B49" s="66" t="s">
        <v>79</v>
      </c>
      <c r="C49" s="112" t="s">
        <v>80</v>
      </c>
      <c r="D49" s="112"/>
      <c r="E49" s="112"/>
      <c r="F49" s="112"/>
      <c r="G49" s="33">
        <v>0</v>
      </c>
      <c r="H49" s="47"/>
      <c r="I49" s="47"/>
    </row>
    <row r="50" spans="1:9" ht="31.5" hidden="1" customHeight="1" x14ac:dyDescent="0.25">
      <c r="A50" s="4" t="s">
        <v>5</v>
      </c>
      <c r="B50" s="65" t="s">
        <v>81</v>
      </c>
      <c r="C50" s="113" t="s">
        <v>82</v>
      </c>
      <c r="D50" s="113"/>
      <c r="E50" s="113"/>
      <c r="F50" s="114"/>
      <c r="G50" s="26">
        <f>G52</f>
        <v>0</v>
      </c>
      <c r="H50" s="26">
        <f>H52</f>
        <v>0</v>
      </c>
      <c r="I50" s="26">
        <f>I52</f>
        <v>0</v>
      </c>
    </row>
    <row r="51" spans="1:9" s="13" customFormat="1" ht="18.75" hidden="1" customHeight="1" x14ac:dyDescent="0.25">
      <c r="A51" s="6" t="s">
        <v>5</v>
      </c>
      <c r="B51" s="60" t="s">
        <v>83</v>
      </c>
      <c r="C51" s="105" t="s">
        <v>84</v>
      </c>
      <c r="D51" s="105"/>
      <c r="E51" s="105"/>
      <c r="F51" s="105"/>
      <c r="G51" s="29"/>
      <c r="H51" s="37"/>
      <c r="I51" s="37"/>
    </row>
    <row r="52" spans="1:9" ht="48" hidden="1" customHeight="1" x14ac:dyDescent="0.25">
      <c r="A52" s="6" t="s">
        <v>85</v>
      </c>
      <c r="B52" s="62" t="s">
        <v>86</v>
      </c>
      <c r="C52" s="104" t="s">
        <v>87</v>
      </c>
      <c r="D52" s="104"/>
      <c r="E52" s="104"/>
      <c r="F52" s="104"/>
      <c r="G52" s="27"/>
      <c r="H52" s="23"/>
      <c r="I52" s="23"/>
    </row>
    <row r="53" spans="1:9" ht="18.75" hidden="1" customHeight="1" x14ac:dyDescent="0.25">
      <c r="A53" s="6" t="s">
        <v>5</v>
      </c>
      <c r="B53" s="54" t="s">
        <v>88</v>
      </c>
      <c r="C53" s="105" t="s">
        <v>89</v>
      </c>
      <c r="D53" s="105"/>
      <c r="E53" s="105"/>
      <c r="F53" s="105"/>
      <c r="G53" s="27"/>
      <c r="H53" s="23"/>
      <c r="I53" s="23"/>
    </row>
    <row r="54" spans="1:9" ht="40.5" hidden="1" customHeight="1" x14ac:dyDescent="0.25">
      <c r="A54" s="6" t="s">
        <v>85</v>
      </c>
      <c r="B54" s="54" t="s">
        <v>90</v>
      </c>
      <c r="C54" s="104" t="s">
        <v>91</v>
      </c>
      <c r="D54" s="104"/>
      <c r="E54" s="104"/>
      <c r="F54" s="104"/>
      <c r="G54" s="52"/>
      <c r="H54" s="23"/>
      <c r="I54" s="23"/>
    </row>
    <row r="55" spans="1:9" ht="21" customHeight="1" x14ac:dyDescent="0.25">
      <c r="A55" s="4" t="s">
        <v>5</v>
      </c>
      <c r="B55" s="58" t="s">
        <v>92</v>
      </c>
      <c r="C55" s="91" t="s">
        <v>93</v>
      </c>
      <c r="D55" s="91"/>
      <c r="E55" s="91"/>
      <c r="F55" s="92"/>
      <c r="G55" s="38">
        <f>G56+G75+G62</f>
        <v>83465</v>
      </c>
      <c r="H55" s="38">
        <f>H56+H75+H62</f>
        <v>86684.6</v>
      </c>
      <c r="I55" s="38">
        <f>I56+I75+I62</f>
        <v>90016</v>
      </c>
    </row>
    <row r="56" spans="1:9" ht="29.25" customHeight="1" x14ac:dyDescent="0.25">
      <c r="A56" s="4" t="s">
        <v>5</v>
      </c>
      <c r="B56" s="59" t="s">
        <v>94</v>
      </c>
      <c r="C56" s="110" t="s">
        <v>95</v>
      </c>
      <c r="D56" s="110"/>
      <c r="E56" s="110"/>
      <c r="F56" s="115"/>
      <c r="G56" s="26">
        <f>G65+G57</f>
        <v>83465</v>
      </c>
      <c r="H56" s="26">
        <f>H65+H57</f>
        <v>86684.6</v>
      </c>
      <c r="I56" s="26">
        <f>I65+I57</f>
        <v>90016</v>
      </c>
    </row>
    <row r="57" spans="1:9" ht="27" customHeight="1" x14ac:dyDescent="0.3">
      <c r="A57" s="14" t="s">
        <v>5</v>
      </c>
      <c r="B57" s="59" t="s">
        <v>96</v>
      </c>
      <c r="C57" s="116" t="s">
        <v>97</v>
      </c>
      <c r="D57" s="116"/>
      <c r="E57" s="116"/>
      <c r="F57" s="117"/>
      <c r="G57" s="39">
        <f>G58+G60</f>
        <v>81645</v>
      </c>
      <c r="H57" s="39">
        <f>H58+H60</f>
        <v>84793</v>
      </c>
      <c r="I57" s="39">
        <f>I58+I60</f>
        <v>88050.8</v>
      </c>
    </row>
    <row r="58" spans="1:9" ht="25.5" customHeight="1" x14ac:dyDescent="0.25">
      <c r="A58" s="6" t="s">
        <v>5</v>
      </c>
      <c r="B58" s="60" t="s">
        <v>98</v>
      </c>
      <c r="C58" s="109" t="s">
        <v>99</v>
      </c>
      <c r="D58" s="109"/>
      <c r="E58" s="109"/>
      <c r="F58" s="118"/>
      <c r="G58" s="40">
        <f>G59</f>
        <v>81645</v>
      </c>
      <c r="H58" s="40">
        <f>H59</f>
        <v>84793</v>
      </c>
      <c r="I58" s="40">
        <f>I59</f>
        <v>88050.8</v>
      </c>
    </row>
    <row r="59" spans="1:9" ht="42" customHeight="1" x14ac:dyDescent="0.25">
      <c r="A59" s="6" t="s">
        <v>85</v>
      </c>
      <c r="B59" s="60" t="s">
        <v>100</v>
      </c>
      <c r="C59" s="109" t="s">
        <v>101</v>
      </c>
      <c r="D59" s="109"/>
      <c r="E59" s="109"/>
      <c r="F59" s="109"/>
      <c r="G59" s="29">
        <v>81645</v>
      </c>
      <c r="H59" s="37">
        <v>84793</v>
      </c>
      <c r="I59" s="37">
        <v>88050.8</v>
      </c>
    </row>
    <row r="60" spans="1:9" ht="13.8" hidden="1" x14ac:dyDescent="0.25">
      <c r="A60" s="6" t="s">
        <v>5</v>
      </c>
      <c r="B60" s="67" t="s">
        <v>102</v>
      </c>
      <c r="C60" s="119" t="s">
        <v>103</v>
      </c>
      <c r="D60" s="119"/>
      <c r="E60" s="119"/>
      <c r="F60" s="119"/>
      <c r="G60" s="27"/>
      <c r="H60" s="23"/>
      <c r="I60" s="23"/>
    </row>
    <row r="61" spans="1:9" ht="13.8" hidden="1" x14ac:dyDescent="0.25">
      <c r="A61" s="6" t="s">
        <v>85</v>
      </c>
      <c r="B61" s="67" t="s">
        <v>102</v>
      </c>
      <c r="C61" s="119" t="s">
        <v>103</v>
      </c>
      <c r="D61" s="119"/>
      <c r="E61" s="119"/>
      <c r="F61" s="119"/>
      <c r="G61" s="33"/>
      <c r="H61" s="47"/>
      <c r="I61" s="47"/>
    </row>
    <row r="62" spans="1:9" ht="42" hidden="1" customHeight="1" x14ac:dyDescent="0.25">
      <c r="A62" s="4" t="s">
        <v>5</v>
      </c>
      <c r="B62" s="59" t="s">
        <v>142</v>
      </c>
      <c r="C62" s="120" t="s">
        <v>139</v>
      </c>
      <c r="D62" s="121"/>
      <c r="E62" s="121"/>
      <c r="F62" s="121"/>
      <c r="G62" s="26">
        <f t="shared" ref="G62:I63" si="1">G63</f>
        <v>0</v>
      </c>
      <c r="H62" s="26">
        <f t="shared" si="1"/>
        <v>0</v>
      </c>
      <c r="I62" s="26">
        <f t="shared" si="1"/>
        <v>0</v>
      </c>
    </row>
    <row r="63" spans="1:9" ht="22.5" hidden="1" customHeight="1" x14ac:dyDescent="0.25">
      <c r="A63" s="6" t="s">
        <v>5</v>
      </c>
      <c r="B63" s="60" t="s">
        <v>143</v>
      </c>
      <c r="C63" s="122" t="s">
        <v>140</v>
      </c>
      <c r="D63" s="123"/>
      <c r="E63" s="123"/>
      <c r="F63" s="123"/>
      <c r="G63" s="40">
        <f t="shared" si="1"/>
        <v>0</v>
      </c>
      <c r="H63" s="40">
        <f t="shared" si="1"/>
        <v>0</v>
      </c>
      <c r="I63" s="40">
        <f t="shared" si="1"/>
        <v>0</v>
      </c>
    </row>
    <row r="64" spans="1:9" ht="42.75" hidden="1" customHeight="1" x14ac:dyDescent="0.25">
      <c r="A64" s="6" t="s">
        <v>85</v>
      </c>
      <c r="B64" s="60" t="s">
        <v>144</v>
      </c>
      <c r="C64" s="124" t="s">
        <v>141</v>
      </c>
      <c r="D64" s="125"/>
      <c r="E64" s="125"/>
      <c r="F64" s="125"/>
      <c r="G64" s="40">
        <v>0</v>
      </c>
      <c r="H64" s="71">
        <v>0</v>
      </c>
      <c r="I64" s="71">
        <v>0</v>
      </c>
    </row>
    <row r="65" spans="1:20" ht="32.25" customHeight="1" x14ac:dyDescent="0.25">
      <c r="A65" s="4" t="s">
        <v>5</v>
      </c>
      <c r="B65" s="59" t="s">
        <v>104</v>
      </c>
      <c r="C65" s="126" t="s">
        <v>105</v>
      </c>
      <c r="D65" s="126"/>
      <c r="E65" s="126"/>
      <c r="F65" s="126"/>
      <c r="G65" s="25">
        <f>G66+G71</f>
        <v>1819.9999999999998</v>
      </c>
      <c r="H65" s="25">
        <f>H66+H71</f>
        <v>1891.6</v>
      </c>
      <c r="I65" s="70">
        <f>I66+I71</f>
        <v>1965.2</v>
      </c>
    </row>
    <row r="66" spans="1:20" ht="39" customHeight="1" x14ac:dyDescent="0.3">
      <c r="A66" s="14" t="s">
        <v>5</v>
      </c>
      <c r="B66" s="59" t="s">
        <v>106</v>
      </c>
      <c r="C66" s="110" t="s">
        <v>107</v>
      </c>
      <c r="D66" s="110"/>
      <c r="E66" s="110"/>
      <c r="F66" s="110"/>
      <c r="G66" s="41">
        <f>G67</f>
        <v>1614.6999999999998</v>
      </c>
      <c r="H66" s="41">
        <f>H67</f>
        <v>1678.3</v>
      </c>
      <c r="I66" s="39">
        <f>I67</f>
        <v>1743.6000000000001</v>
      </c>
    </row>
    <row r="67" spans="1:20" ht="55.5" customHeight="1" x14ac:dyDescent="0.25">
      <c r="A67" s="6" t="s">
        <v>85</v>
      </c>
      <c r="B67" s="60" t="s">
        <v>108</v>
      </c>
      <c r="C67" s="109" t="s">
        <v>109</v>
      </c>
      <c r="D67" s="109"/>
      <c r="E67" s="109"/>
      <c r="F67" s="109"/>
      <c r="G67" s="33">
        <f>G68+G70+G69</f>
        <v>1614.6999999999998</v>
      </c>
      <c r="H67" s="33">
        <f>H68+H70+H69</f>
        <v>1678.3</v>
      </c>
      <c r="I67" s="40">
        <f>I68+I70+I69</f>
        <v>1743.6000000000001</v>
      </c>
    </row>
    <row r="68" spans="1:20" ht="70.5" customHeight="1" x14ac:dyDescent="0.25">
      <c r="A68" s="6" t="s">
        <v>85</v>
      </c>
      <c r="B68" s="54" t="s">
        <v>110</v>
      </c>
      <c r="C68" s="109" t="s">
        <v>111</v>
      </c>
      <c r="D68" s="109"/>
      <c r="E68" s="109"/>
      <c r="F68" s="118"/>
      <c r="G68" s="42">
        <v>1605.1</v>
      </c>
      <c r="H68" s="28">
        <v>1668.3</v>
      </c>
      <c r="I68" s="28">
        <v>1733.2</v>
      </c>
      <c r="J68" s="1" t="s">
        <v>147</v>
      </c>
    </row>
    <row r="69" spans="1:20" ht="112.5" customHeight="1" x14ac:dyDescent="0.25">
      <c r="A69" s="6" t="s">
        <v>85</v>
      </c>
      <c r="B69" s="54" t="s">
        <v>112</v>
      </c>
      <c r="C69" s="109" t="s">
        <v>113</v>
      </c>
      <c r="D69" s="109"/>
      <c r="E69" s="109"/>
      <c r="F69" s="118"/>
      <c r="G69" s="42">
        <v>9.6</v>
      </c>
      <c r="H69" s="28">
        <v>10</v>
      </c>
      <c r="I69" s="68">
        <v>10.4</v>
      </c>
    </row>
    <row r="70" spans="1:20" ht="82.5" hidden="1" customHeight="1" x14ac:dyDescent="0.25">
      <c r="A70" s="6" t="s">
        <v>85</v>
      </c>
      <c r="B70" s="54" t="s">
        <v>114</v>
      </c>
      <c r="C70" s="104" t="s">
        <v>115</v>
      </c>
      <c r="D70" s="104"/>
      <c r="E70" s="104"/>
      <c r="F70" s="127"/>
      <c r="G70" s="42"/>
      <c r="H70" s="28"/>
      <c r="I70" s="28"/>
    </row>
    <row r="71" spans="1:20" ht="61.5" customHeight="1" x14ac:dyDescent="0.3">
      <c r="A71" s="14" t="s">
        <v>5</v>
      </c>
      <c r="B71" s="59" t="s">
        <v>116</v>
      </c>
      <c r="C71" s="126" t="s">
        <v>134</v>
      </c>
      <c r="D71" s="126"/>
      <c r="E71" s="126"/>
      <c r="F71" s="128"/>
      <c r="G71" s="43">
        <f>G72</f>
        <v>205.3</v>
      </c>
      <c r="H71" s="43">
        <f>H72</f>
        <v>213.3</v>
      </c>
      <c r="I71" s="39">
        <f>I72</f>
        <v>221.6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1:20" ht="87.75" customHeight="1" x14ac:dyDescent="0.3">
      <c r="A72" s="6" t="s">
        <v>85</v>
      </c>
      <c r="B72" s="60" t="s">
        <v>117</v>
      </c>
      <c r="C72" s="109" t="s">
        <v>135</v>
      </c>
      <c r="D72" s="109"/>
      <c r="E72" s="109"/>
      <c r="F72" s="118"/>
      <c r="G72" s="44">
        <f>G73+G74</f>
        <v>205.3</v>
      </c>
      <c r="H72" s="44">
        <f>H73+H74</f>
        <v>213.3</v>
      </c>
      <c r="I72" s="45">
        <f>I73+I74</f>
        <v>221.6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1:20" ht="54.75" customHeight="1" x14ac:dyDescent="0.25">
      <c r="A73" s="6" t="s">
        <v>85</v>
      </c>
      <c r="B73" s="54" t="s">
        <v>118</v>
      </c>
      <c r="C73" s="109" t="s">
        <v>119</v>
      </c>
      <c r="D73" s="109"/>
      <c r="E73" s="109"/>
      <c r="F73" s="118"/>
      <c r="G73" s="42">
        <v>205.3</v>
      </c>
      <c r="H73" s="23">
        <v>213.3</v>
      </c>
      <c r="I73" s="23">
        <v>221.6</v>
      </c>
    </row>
    <row r="74" spans="1:20" ht="57.75" hidden="1" customHeight="1" x14ac:dyDescent="0.25">
      <c r="A74" s="6" t="s">
        <v>85</v>
      </c>
      <c r="B74" s="57" t="s">
        <v>120</v>
      </c>
      <c r="C74" s="104" t="s">
        <v>121</v>
      </c>
      <c r="D74" s="104"/>
      <c r="E74" s="104"/>
      <c r="F74" s="104"/>
      <c r="G74" s="50">
        <v>0</v>
      </c>
      <c r="H74" s="47">
        <v>0</v>
      </c>
      <c r="I74" s="47">
        <v>0</v>
      </c>
    </row>
    <row r="75" spans="1:20" s="15" customFormat="1" ht="24.75" hidden="1" customHeight="1" x14ac:dyDescent="0.25">
      <c r="A75" s="4" t="s">
        <v>5</v>
      </c>
      <c r="B75" s="56" t="s">
        <v>122</v>
      </c>
      <c r="C75" s="91" t="s">
        <v>123</v>
      </c>
      <c r="D75" s="91"/>
      <c r="E75" s="91"/>
      <c r="F75" s="92"/>
      <c r="G75" s="26">
        <f>G77</f>
        <v>0</v>
      </c>
      <c r="H75" s="26">
        <f>H77</f>
        <v>0</v>
      </c>
      <c r="I75" s="26">
        <f>I77</f>
        <v>0</v>
      </c>
    </row>
    <row r="76" spans="1:20" s="15" customFormat="1" ht="42.75" hidden="1" customHeight="1" x14ac:dyDescent="0.25">
      <c r="A76" s="6" t="s">
        <v>5</v>
      </c>
      <c r="B76" s="55" t="s">
        <v>124</v>
      </c>
      <c r="C76" s="105" t="s">
        <v>125</v>
      </c>
      <c r="D76" s="105"/>
      <c r="E76" s="105"/>
      <c r="F76" s="105"/>
      <c r="G76" s="29"/>
      <c r="H76" s="51"/>
      <c r="I76" s="51"/>
    </row>
    <row r="77" spans="1:20" ht="43.5" hidden="1" customHeight="1" x14ac:dyDescent="0.25">
      <c r="A77" s="6" t="s">
        <v>85</v>
      </c>
      <c r="B77" s="7" t="s">
        <v>126</v>
      </c>
      <c r="C77" s="105" t="s">
        <v>125</v>
      </c>
      <c r="D77" s="105"/>
      <c r="E77" s="105"/>
      <c r="F77" s="105"/>
      <c r="G77" s="27"/>
      <c r="H77" s="23"/>
      <c r="I77" s="23"/>
    </row>
    <row r="78" spans="1:20" s="15" customFormat="1" ht="108" hidden="1" customHeight="1" x14ac:dyDescent="0.25">
      <c r="A78" s="4" t="s">
        <v>5</v>
      </c>
      <c r="B78" s="53" t="s">
        <v>127</v>
      </c>
      <c r="C78" s="110" t="s">
        <v>128</v>
      </c>
      <c r="D78" s="110"/>
      <c r="E78" s="110"/>
      <c r="F78" s="110"/>
      <c r="G78" s="21">
        <f>G79</f>
        <v>0</v>
      </c>
      <c r="H78" s="24"/>
      <c r="I78" s="24"/>
    </row>
    <row r="79" spans="1:20" ht="169.5" hidden="1" customHeight="1" x14ac:dyDescent="0.25">
      <c r="A79" s="6" t="s">
        <v>85</v>
      </c>
      <c r="B79" s="7" t="s">
        <v>129</v>
      </c>
      <c r="C79" s="104" t="s">
        <v>130</v>
      </c>
      <c r="D79" s="104"/>
      <c r="E79" s="104"/>
      <c r="F79" s="104"/>
      <c r="G79" s="27">
        <v>0</v>
      </c>
      <c r="H79" s="23"/>
      <c r="I79" s="23"/>
    </row>
    <row r="80" spans="1:20" ht="24.75" customHeight="1" x14ac:dyDescent="0.25">
      <c r="A80" s="6"/>
      <c r="B80" s="5"/>
      <c r="C80" s="129" t="s">
        <v>131</v>
      </c>
      <c r="D80" s="129"/>
      <c r="E80" s="129"/>
      <c r="F80" s="129"/>
      <c r="G80" s="21">
        <f>G10+G55</f>
        <v>83826</v>
      </c>
      <c r="H80" s="21">
        <f>H10+H55</f>
        <v>87087.6</v>
      </c>
      <c r="I80" s="26">
        <f>I10+I55</f>
        <v>90465</v>
      </c>
    </row>
    <row r="81" spans="1:10" x14ac:dyDescent="0.25">
      <c r="A81" s="16"/>
      <c r="B81" s="17"/>
      <c r="C81" s="17"/>
      <c r="D81" s="17"/>
      <c r="E81" s="17"/>
      <c r="F81" s="17"/>
      <c r="G81" s="18"/>
    </row>
    <row r="82" spans="1:10" x14ac:dyDescent="0.25">
      <c r="G82" s="19"/>
    </row>
    <row r="83" spans="1:10" x14ac:dyDescent="0.25">
      <c r="G83" s="19"/>
    </row>
    <row r="84" spans="1:10" x14ac:dyDescent="0.25">
      <c r="E84" s="130" t="s">
        <v>148</v>
      </c>
      <c r="F84" s="130"/>
      <c r="G84" s="76" t="s">
        <v>149</v>
      </c>
      <c r="H84" s="2">
        <f>H80-H69-H68-H71</f>
        <v>85196</v>
      </c>
      <c r="I84" s="74">
        <f>H84*2.5%</f>
        <v>2129.9</v>
      </c>
      <c r="J84" s="75">
        <v>2.5000000000000001E-2</v>
      </c>
    </row>
    <row r="85" spans="1:10" x14ac:dyDescent="0.25">
      <c r="G85" s="76" t="s">
        <v>150</v>
      </c>
      <c r="H85" s="2">
        <f>I80-I71-I69-I68</f>
        <v>88499.8</v>
      </c>
      <c r="I85" s="74">
        <f>H85*5%</f>
        <v>4424.9900000000007</v>
      </c>
      <c r="J85" s="75">
        <v>0.05</v>
      </c>
    </row>
    <row r="86" spans="1:10" x14ac:dyDescent="0.25">
      <c r="G86" s="19"/>
    </row>
    <row r="87" spans="1:10" x14ac:dyDescent="0.25">
      <c r="G87" s="19"/>
    </row>
  </sheetData>
  <sheetProtection selectLockedCells="1" selectUnlockedCells="1"/>
  <mergeCells count="82">
    <mergeCell ref="E84:F84"/>
    <mergeCell ref="C78:F78"/>
    <mergeCell ref="C79:F79"/>
    <mergeCell ref="C80:F80"/>
    <mergeCell ref="C70:F70"/>
    <mergeCell ref="C71:F71"/>
    <mergeCell ref="C72:F72"/>
    <mergeCell ref="C73:F73"/>
    <mergeCell ref="C75:F75"/>
    <mergeCell ref="C69:F69"/>
    <mergeCell ref="C64:F64"/>
    <mergeCell ref="C62:F62"/>
    <mergeCell ref="C12:F12"/>
    <mergeCell ref="C76:F76"/>
    <mergeCell ref="C77:F77"/>
    <mergeCell ref="C58:F58"/>
    <mergeCell ref="C59:F59"/>
    <mergeCell ref="C60:F60"/>
    <mergeCell ref="C74:F74"/>
    <mergeCell ref="C61:F61"/>
    <mergeCell ref="C65:F65"/>
    <mergeCell ref="C66:F66"/>
    <mergeCell ref="C67:F67"/>
    <mergeCell ref="C68:F68"/>
    <mergeCell ref="C52:F52"/>
    <mergeCell ref="C53:F53"/>
    <mergeCell ref="C54:F54"/>
    <mergeCell ref="C55:F55"/>
    <mergeCell ref="C56:F56"/>
    <mergeCell ref="C57:F57"/>
    <mergeCell ref="C46:F46"/>
    <mergeCell ref="C47:F47"/>
    <mergeCell ref="C48:F48"/>
    <mergeCell ref="C49:F49"/>
    <mergeCell ref="C50:F50"/>
    <mergeCell ref="C51:F51"/>
    <mergeCell ref="C40:F40"/>
    <mergeCell ref="C41:F41"/>
    <mergeCell ref="C42:F42"/>
    <mergeCell ref="C43:F43"/>
    <mergeCell ref="C44:F44"/>
    <mergeCell ref="C45:F45"/>
    <mergeCell ref="C34:F34"/>
    <mergeCell ref="C35:F35"/>
    <mergeCell ref="C36:F36"/>
    <mergeCell ref="C37:F37"/>
    <mergeCell ref="C38:F38"/>
    <mergeCell ref="C39:F39"/>
    <mergeCell ref="C28:F28"/>
    <mergeCell ref="C29:F29"/>
    <mergeCell ref="C30:F30"/>
    <mergeCell ref="C31:F31"/>
    <mergeCell ref="C32:F32"/>
    <mergeCell ref="C33:F33"/>
    <mergeCell ref="C22:F22"/>
    <mergeCell ref="C23:F23"/>
    <mergeCell ref="C24:F24"/>
    <mergeCell ref="C25:F25"/>
    <mergeCell ref="C26:F26"/>
    <mergeCell ref="C27:F27"/>
    <mergeCell ref="C16:F16"/>
    <mergeCell ref="C17:F17"/>
    <mergeCell ref="C18:F18"/>
    <mergeCell ref="C19:F19"/>
    <mergeCell ref="C20:F20"/>
    <mergeCell ref="C21:F21"/>
    <mergeCell ref="G7:I8"/>
    <mergeCell ref="C10:F10"/>
    <mergeCell ref="C11:F11"/>
    <mergeCell ref="C13:F13"/>
    <mergeCell ref="C14:F14"/>
    <mergeCell ref="C15:F15"/>
    <mergeCell ref="C63:F63"/>
    <mergeCell ref="A1:I1"/>
    <mergeCell ref="A2:I2"/>
    <mergeCell ref="A3:G3"/>
    <mergeCell ref="A4:I4"/>
    <mergeCell ref="A5:I5"/>
    <mergeCell ref="A6:G6"/>
    <mergeCell ref="A7:A9"/>
    <mergeCell ref="B7:B9"/>
    <mergeCell ref="C7:F9"/>
  </mergeCells>
  <pageMargins left="0.19685039370078741" right="0" top="0" bottom="0" header="0.51181102362204722" footer="0.51181102362204722"/>
  <pageSetup paperSize="9" scale="95" firstPageNumber="0" orientation="portrait" r:id="rId1"/>
  <headerFooter alignWithMargins="0"/>
  <rowBreaks count="1" manualBreakCount="1"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2025 2 чтение</vt:lpstr>
      <vt:lpstr>2025 1 чтение</vt:lpstr>
      <vt:lpstr>Лист2</vt:lpstr>
      <vt:lpstr>Лист3</vt:lpstr>
      <vt:lpstr>'2025 1 чтение'!Область_печати</vt:lpstr>
      <vt:lpstr>'2025 2 чтение'!Область_печати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2024-12-18T08:23:37Z</cp:lastPrinted>
  <dcterms:created xsi:type="dcterms:W3CDTF">2024-12-24T16:08:13Z</dcterms:created>
  <dcterms:modified xsi:type="dcterms:W3CDTF">2024-12-24T16:08:13Z</dcterms:modified>
</cp:coreProperties>
</file>